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3820"/>
  <bookViews>
    <workbookView xWindow="120" yWindow="-60" windowWidth="17955" windowHeight="11355"/>
  </bookViews>
  <sheets>
    <sheet name="Sheet1" sheetId="1" r:id="rId1"/>
    <sheet name="Sheet2" sheetId="2" r:id="rId2"/>
    <sheet name="Sheet3" sheetId="3" r:id="rId3"/>
  </sheets>
  <calcPr calcId="124519"/>
  <webPublishing codePage="1252"/>
</workbook>
</file>

<file path=xl/calcChain.xml><?xml version="1.0" encoding="utf-8"?>
<calcChain xmlns="http://schemas.openxmlformats.org/spreadsheetml/2006/main">
  <c r="G120" i="1"/>
  <c r="F120"/>
  <c r="E120"/>
  <c r="D120"/>
  <c r="C120"/>
  <c r="G119"/>
  <c r="G121" s="1"/>
  <c r="F119"/>
  <c r="F121" s="1"/>
  <c r="E119"/>
  <c r="E121" s="1"/>
  <c r="D119"/>
  <c r="D121" s="1"/>
  <c r="C119"/>
  <c r="C121" s="1"/>
  <c r="K118"/>
  <c r="K117"/>
  <c r="K116"/>
  <c r="K115"/>
  <c r="K114"/>
  <c r="K113"/>
  <c r="K95"/>
  <c r="K112"/>
  <c r="K111"/>
  <c r="K110"/>
  <c r="K108"/>
  <c r="K109"/>
  <c r="K107"/>
  <c r="K106"/>
  <c r="K105"/>
  <c r="K103"/>
  <c r="K104"/>
  <c r="K91"/>
  <c r="K92"/>
  <c r="K87"/>
  <c r="K101"/>
  <c r="K102"/>
  <c r="K100"/>
  <c r="K98"/>
  <c r="K14"/>
  <c r="K97"/>
  <c r="K96"/>
  <c r="K94"/>
  <c r="K69"/>
  <c r="K73"/>
  <c r="K93"/>
  <c r="K88"/>
  <c r="K90"/>
  <c r="K89"/>
  <c r="K81"/>
  <c r="K86"/>
  <c r="K85"/>
  <c r="K84"/>
  <c r="K83"/>
  <c r="K80"/>
  <c r="K79"/>
  <c r="K78"/>
  <c r="K77"/>
  <c r="K76"/>
  <c r="K67"/>
  <c r="K75"/>
  <c r="K74"/>
  <c r="K72"/>
  <c r="K71"/>
  <c r="K70"/>
  <c r="K68"/>
  <c r="K66"/>
  <c r="K65"/>
  <c r="K99"/>
  <c r="K64"/>
  <c r="K63"/>
  <c r="K62"/>
  <c r="K61"/>
  <c r="K60"/>
  <c r="K59"/>
  <c r="K58"/>
  <c r="K57"/>
  <c r="K56"/>
  <c r="K55"/>
  <c r="K54"/>
  <c r="K48"/>
  <c r="K53"/>
  <c r="K52"/>
  <c r="K18"/>
  <c r="K51"/>
  <c r="K50"/>
  <c r="K49"/>
  <c r="K39"/>
  <c r="K47"/>
  <c r="K46"/>
  <c r="K45"/>
  <c r="K44"/>
  <c r="K82"/>
  <c r="K35"/>
  <c r="K12"/>
  <c r="K42"/>
  <c r="K41"/>
  <c r="K40"/>
  <c r="K38"/>
  <c r="K37"/>
  <c r="K36"/>
  <c r="K34"/>
  <c r="K33"/>
  <c r="K32"/>
  <c r="K31"/>
  <c r="K30"/>
  <c r="K29"/>
  <c r="K28"/>
  <c r="K27"/>
  <c r="K26"/>
  <c r="K25"/>
  <c r="K24"/>
  <c r="K23"/>
  <c r="K22"/>
  <c r="K21"/>
  <c r="K20"/>
  <c r="K19"/>
  <c r="K17"/>
  <c r="K16"/>
  <c r="K15"/>
  <c r="K13"/>
  <c r="K43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<sst xmlns="http://schemas.openxmlformats.org/spreadsheetml/2006/main" count="289" uniqueCount="163">
  <si>
    <t>Pathway</t>
  </si>
  <si>
    <t>Inositol_metabolism</t>
  </si>
  <si>
    <t>Valine,_leucine_and_isoleucine_biosynthesis</t>
  </si>
  <si>
    <t>Ubiquinone_biosynthesis</t>
  </si>
  <si>
    <t>D-Alanine_metabolism</t>
  </si>
  <si>
    <t>Peptidoglycan_biosynthesis</t>
  </si>
  <si>
    <t>Limonene_and_pinene_degradation</t>
  </si>
  <si>
    <t>Polyketide_sugar_unit_biosynthesis</t>
  </si>
  <si>
    <t>Lipopolysaccharide_biosynthesis</t>
  </si>
  <si>
    <t>Glutamate_metabolism</t>
  </si>
  <si>
    <t>Phenylalanine,_tyrosine_and_tryptophan_biosynthesis</t>
  </si>
  <si>
    <t>Reductive_carboxylate_cycle_.CO2_fixation.</t>
  </si>
  <si>
    <t>Tetrachloroethene_degradation</t>
  </si>
  <si>
    <t>Nucleotide_sugars_metabolism</t>
  </si>
  <si>
    <t>Citrate_cycle_.TCA_cycle.</t>
  </si>
  <si>
    <t>Pantothenate_and_CoA_biosynthesis</t>
  </si>
  <si>
    <t>Fatty_acid_biosynthesis_.path_2.</t>
  </si>
  <si>
    <t>One_carbon_pool_by_folate</t>
  </si>
  <si>
    <t>Pyruvate_metabolism</t>
  </si>
  <si>
    <t>Valine,_leucine_and_isoleucine_degradation</t>
  </si>
  <si>
    <t>Lysine_biosynthesis</t>
  </si>
  <si>
    <t>Fatty_acid_metabolism</t>
  </si>
  <si>
    <t>Monoterpenoid_biosynthesis</t>
  </si>
  <si>
    <t>Alanine_and_aspartate_metabolism</t>
  </si>
  <si>
    <t>Carbon_fixation</t>
  </si>
  <si>
    <t>C21-Steroid_hormone_metabolism</t>
  </si>
  <si>
    <t>Caprolactam_degradation</t>
  </si>
  <si>
    <t>Selenoamino_acid_metabolism</t>
  </si>
  <si>
    <t>Vitamin_B6_metabolism</t>
  </si>
  <si>
    <t>Methionine_metabolism</t>
  </si>
  <si>
    <t>Glycolysis_Gluconeogenesis</t>
  </si>
  <si>
    <t>Fatty_acid_biosynthesis_.path_1.</t>
  </si>
  <si>
    <t>Butanoate_metabolism</t>
  </si>
  <si>
    <t>Riboflavin_metabolism</t>
  </si>
  <si>
    <t>Glycosylphosphatidylinositol.GPI.-anchor_biosynthesis</t>
  </si>
  <si>
    <t>beta-Alanine_metabolism</t>
  </si>
  <si>
    <t>Nitrobenzene_degradation</t>
  </si>
  <si>
    <t>Phenylalanine_metabolism</t>
  </si>
  <si>
    <t>Pyrimidine_metabolism</t>
  </si>
  <si>
    <t>Chondroitin_heparan_sulfate_biosynthesis</t>
  </si>
  <si>
    <t>Propanoate_metabolism</t>
  </si>
  <si>
    <t>Benzoate_degradation_via_CoA_ligation</t>
  </si>
  <si>
    <t>Biotin_metabolism</t>
  </si>
  <si>
    <t>Glycine,_serine_and_threonine_metabolism</t>
  </si>
  <si>
    <t>Methane_metabolism</t>
  </si>
  <si>
    <t>Cysteine_metabolism</t>
  </si>
  <si>
    <t>Urea_cycle_and_metabolism_of_amino_groups</t>
  </si>
  <si>
    <t>Pentose_phosphate_pathway</t>
  </si>
  <si>
    <t>1,1,1-Trichloro-2,2-bis.4-chlorophenyl.ethane_.DDT._degradation</t>
  </si>
  <si>
    <t>gamma-Hexachlorocyclohexane_degradation</t>
  </si>
  <si>
    <t>Glyoxylate_and_dicarboxylate_metabolism</t>
  </si>
  <si>
    <t>Purine_metabolism</t>
  </si>
  <si>
    <t>Nicotinate_and_nicotinamide_metabolism</t>
  </si>
  <si>
    <t>Aminosugars_metabolism</t>
  </si>
  <si>
    <t>Porphyrin_and_chlorophyll_metabolism</t>
  </si>
  <si>
    <t>1,2-Dichloroethane_degradation</t>
  </si>
  <si>
    <t>Histidine_metabolism</t>
  </si>
  <si>
    <t>Thiamine_metabolism</t>
  </si>
  <si>
    <t>Fructose_and_mannose_metabolism</t>
  </si>
  <si>
    <t>Ascorbate_and_aldarate_metabolism</t>
  </si>
  <si>
    <t>Aminophosphonate_metabolism</t>
  </si>
  <si>
    <t>Fluorene_degradation</t>
  </si>
  <si>
    <t>Ethylbenzene_degradation</t>
  </si>
  <si>
    <t>O-Glycans_biosynthesis</t>
  </si>
  <si>
    <t>D-Glutamine_and_D-glutamate_metabolism</t>
  </si>
  <si>
    <t>Glutathione_metabolism</t>
  </si>
  <si>
    <t>Androgen_and_estrogen_metabolism</t>
  </si>
  <si>
    <t>Nitrogen_metabolism</t>
  </si>
  <si>
    <t>Sulfur_metabolism</t>
  </si>
  <si>
    <t>Synthesis_and_degradation_of_ketone_bodies</t>
  </si>
  <si>
    <t>Bile_acid_biosynthesis</t>
  </si>
  <si>
    <t>Arginine_and_proline_metabolism</t>
  </si>
  <si>
    <t>Pentose_and_glucuronate_interconversions</t>
  </si>
  <si>
    <t>Starch_and_sucrose_metabolism</t>
  </si>
  <si>
    <t>Glycerolipid_metabolism</t>
  </si>
  <si>
    <t>Folate_biosynthesis</t>
  </si>
  <si>
    <t>Keratan_sulfate_biosynthesis</t>
  </si>
  <si>
    <t>Tyrosine_metabolism</t>
  </si>
  <si>
    <t>Styrene_degradation</t>
  </si>
  <si>
    <t>Lysine_degradation</t>
  </si>
  <si>
    <t>Toluene_and_xylene_degradation</t>
  </si>
  <si>
    <t>Sterols_biosynthesis</t>
  </si>
  <si>
    <t>Benzoate_degradation_via_hydroxylation</t>
  </si>
  <si>
    <t>Glycosaminoglycan_degradation</t>
  </si>
  <si>
    <t>Cyanoamino_acid_metabolism</t>
  </si>
  <si>
    <t>Tryptophan_metabolism</t>
  </si>
  <si>
    <t>Alkaloid_biosynthesis_II</t>
  </si>
  <si>
    <t>1,4-Dichlorobenzene_degradation</t>
  </si>
  <si>
    <t>Terpenoid_biosynthesis</t>
  </si>
  <si>
    <t>Flavonoids,_stilbene_and_lignin_biosynthesis</t>
  </si>
  <si>
    <t>2,4-Dichlorobenzoate_degradation</t>
  </si>
  <si>
    <t>Galactose_metabolism</t>
  </si>
  <si>
    <t>3-Chloroacrylic_acid_degradation</t>
  </si>
  <si>
    <t>Sphingoglycolipid_metabolism</t>
  </si>
  <si>
    <t>Biphenyl_degradation</t>
  </si>
  <si>
    <t>N-Glycans_biosynthesis</t>
  </si>
  <si>
    <t>Ganglioside_biosynthesis</t>
  </si>
  <si>
    <t>Carbazole_degradation</t>
  </si>
  <si>
    <t>Streptomycin_biosynthesis</t>
  </si>
  <si>
    <t>Taurine_and_hypotaurine_metabolism</t>
  </si>
  <si>
    <t>Blood_group_glycolipid_biosynthesis_-_neo-lactoseries</t>
  </si>
  <si>
    <t>Alkaloid_biosynthesis_I</t>
  </si>
  <si>
    <t>Phospholipid_degradation</t>
  </si>
  <si>
    <t>Blood_group_glycolipid_biosynthesis_-_lactoseries</t>
  </si>
  <si>
    <t>Diterpenoid_biosynthesis</t>
  </si>
  <si>
    <t>Globoside_metabolism</t>
  </si>
  <si>
    <t>Inositol_phosphate_metabolism</t>
  </si>
  <si>
    <t>D-Arginine_and_D-ornithine_metabolism</t>
  </si>
  <si>
    <t>C5-Branched_dibasic_acid_metabolism</t>
  </si>
  <si>
    <t>Prostaglandin_and_leukotriene_metabolism</t>
  </si>
  <si>
    <t>Sphingophospholipid_biosynthesis</t>
  </si>
  <si>
    <t>Atrazine_degradation</t>
  </si>
  <si>
    <t>Retinol_metabolism</t>
  </si>
  <si>
    <t>Penicillins_and_cephalosporins_biosynthesis</t>
  </si>
  <si>
    <t>Indole_and_ipecac_alkaloid_biosynthesis</t>
  </si>
  <si>
    <t>Clavulanic_acid_biosynthesis</t>
  </si>
  <si>
    <t>Type_I_polyketide_biosynthesis</t>
  </si>
  <si>
    <t>Z-score</t>
  </si>
  <si>
    <t>Conservation</t>
  </si>
  <si>
    <t>Archaea</t>
  </si>
  <si>
    <t>Bacteria</t>
  </si>
  <si>
    <t>Eukarya</t>
  </si>
  <si>
    <t>Pathway Superclass</t>
  </si>
  <si>
    <t>Key</t>
  </si>
  <si>
    <t>Carbohydrate Metabolism</t>
  </si>
  <si>
    <t xml:space="preserve">C </t>
  </si>
  <si>
    <t>Energy Metabolism</t>
  </si>
  <si>
    <t xml:space="preserve">E </t>
  </si>
  <si>
    <t>Lipid Metabolism</t>
  </si>
  <si>
    <t xml:space="preserve">L </t>
  </si>
  <si>
    <t>Nucleotide Metabolism</t>
  </si>
  <si>
    <t xml:space="preserve">N </t>
  </si>
  <si>
    <t>Amino Acid Metabolism</t>
  </si>
  <si>
    <t xml:space="preserve">AA </t>
  </si>
  <si>
    <t>Other Amino Acid Metabolism</t>
  </si>
  <si>
    <t xml:space="preserve">oAA </t>
  </si>
  <si>
    <t>Glycan Metabolism</t>
  </si>
  <si>
    <t xml:space="preserve">Gly </t>
  </si>
  <si>
    <t>CoFactors and Vitamins</t>
  </si>
  <si>
    <t xml:space="preserve">CoV </t>
  </si>
  <si>
    <t>Secondary Metabolites</t>
  </si>
  <si>
    <t xml:space="preserve">SM  </t>
  </si>
  <si>
    <t>Xenobiotics</t>
  </si>
  <si>
    <t xml:space="preserve">X  </t>
  </si>
  <si>
    <t>Superclass</t>
  </si>
  <si>
    <t>All</t>
  </si>
  <si>
    <t>Jaccard coeffiecent (by Taxonomic groups)</t>
  </si>
  <si>
    <t>&lt;0.01</t>
  </si>
  <si>
    <t>&lt;0.001</t>
  </si>
  <si>
    <t>&lt;0.05</t>
  </si>
  <si>
    <t>n/a</t>
  </si>
  <si>
    <t>Expected</t>
  </si>
  <si>
    <t>Number of Enzymes</t>
  </si>
  <si>
    <t xml:space="preserve">0.2-0.4 </t>
  </si>
  <si>
    <t>&lt;=0.2</t>
  </si>
  <si>
    <t>0.4-0.6</t>
  </si>
  <si>
    <t>0.6-0.8</t>
  </si>
  <si>
    <t>&gt;0.8</t>
  </si>
  <si>
    <t>Paiwise combinations of enzymes</t>
  </si>
  <si>
    <t>Breakdown of Jaccard coefficients (frequency)</t>
  </si>
  <si>
    <t>Significance of breakdown of Jaccard coefficients (Z-scores)</t>
  </si>
  <si>
    <t>Significance of Z-scores corrected for multiple testing</t>
  </si>
  <si>
    <t>P-score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</si>
</sst>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2"/>
      <color theme="1"/>
      <name val="Times New Roman"/>
      <family val="2"/>
    </font>
    <font>
      <sz val="12"/>
      <color rgb="FFFF0000"/>
      <name val="Times New Roman"/>
      <family val="2"/>
    </font>
    <font>
      <sz val="12"/>
      <color theme="0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3399"/>
      </patternFill>
    </fill>
    <fill>
      <patternFill patternType="solid">
        <fgColor rgb="FFCC3399"/>
      </patternFill>
    </fill>
    <fill>
      <patternFill patternType="solid">
        <fgColor rgb="FF990099"/>
      </patternFill>
    </fill>
    <fill>
      <patternFill patternType="solid">
        <fgColor rgb="FF006699"/>
      </patternFill>
    </fill>
    <fill>
      <patternFill patternType="solid">
        <fgColor rgb="FF33CCFF"/>
      </patternFill>
    </fill>
    <fill>
      <patternFill patternType="solid">
        <fgColor rgb="FF009999"/>
      </patternFill>
    </fill>
    <fill>
      <patternFill patternType="solid">
        <fgColor rgb="FF00B050"/>
      </patternFill>
    </fill>
    <fill>
      <patternFill patternType="solid">
        <fgColor rgb="FFC4C903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2" fillId="3" borderId="4" xfId="0" applyFont="1" applyFill="1" applyBorder="1"/>
    <xf numFmtId="0" fontId="2" fillId="4" borderId="4" xfId="0" applyFont="1" applyFill="1" applyBorder="1"/>
    <xf numFmtId="0" fontId="2" fillId="5" borderId="4" xfId="0" applyFont="1" applyFill="1" applyBorder="1"/>
    <xf numFmtId="0" fontId="0" fillId="6" borderId="4" xfId="0" applyFill="1" applyBorder="1"/>
    <xf numFmtId="0" fontId="2" fillId="7" borderId="4" xfId="0" applyFont="1" applyFill="1" applyBorder="1"/>
    <xf numFmtId="0" fontId="0" fillId="8" borderId="4" xfId="0" applyFont="1" applyFill="1" applyBorder="1"/>
    <xf numFmtId="0" fontId="0" fillId="9" borderId="4" xfId="0" applyFont="1" applyFill="1" applyBorder="1"/>
    <xf numFmtId="0" fontId="0" fillId="10" borderId="4" xfId="0" applyFont="1" applyFill="1" applyBorder="1"/>
    <xf numFmtId="0" fontId="0" fillId="11" borderId="4" xfId="0" applyFont="1" applyFill="1" applyBorder="1"/>
    <xf numFmtId="0" fontId="0" fillId="0" borderId="5" xfId="0" applyBorder="1"/>
    <xf numFmtId="0" fontId="0" fillId="11" borderId="6" xfId="0" applyFont="1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2" fontId="0" fillId="15" borderId="12" xfId="0" applyNumberFormat="1" applyFont="1" applyFill="1" applyBorder="1" applyAlignment="1">
      <alignment horizontal="right"/>
    </xf>
    <xf numFmtId="2" fontId="0" fillId="14" borderId="12" xfId="0" applyNumberFormat="1" applyFont="1" applyFill="1" applyBorder="1" applyAlignment="1">
      <alignment horizontal="right"/>
    </xf>
    <xf numFmtId="2" fontId="2" fillId="13" borderId="12" xfId="0" applyNumberFormat="1" applyFont="1" applyFill="1" applyBorder="1" applyAlignment="1">
      <alignment horizontal="right"/>
    </xf>
    <xf numFmtId="0" fontId="0" fillId="0" borderId="13" xfId="0" applyBorder="1"/>
    <xf numFmtId="2" fontId="2" fillId="12" borderId="14" xfId="0" applyNumberFormat="1" applyFont="1" applyFill="1" applyBorder="1" applyAlignment="1">
      <alignment horizontal="right"/>
    </xf>
    <xf numFmtId="0" fontId="0" fillId="0" borderId="0" xfId="0" applyAlignment="1"/>
    <xf numFmtId="11" fontId="0" fillId="0" borderId="0" xfId="0" applyNumberFormat="1"/>
    <xf numFmtId="164" fontId="0" fillId="0" borderId="0" xfId="0" applyNumberFormat="1"/>
    <xf numFmtId="0" fontId="0" fillId="0" borderId="0" xfId="0" applyBorder="1" applyAlignment="1"/>
    <xf numFmtId="0" fontId="0" fillId="0" borderId="0" xfId="0" applyBorder="1"/>
    <xf numFmtId="0" fontId="3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Alignment="1">
      <alignment horizontal="center" wrapText="1"/>
    </xf>
    <xf numFmtId="0" fontId="0" fillId="11" borderId="4" xfId="0" applyFill="1" applyBorder="1"/>
    <xf numFmtId="2" fontId="0" fillId="16" borderId="0" xfId="0" applyNumberFormat="1" applyFill="1"/>
    <xf numFmtId="2" fontId="0" fillId="17" borderId="0" xfId="0" applyNumberFormat="1" applyFill="1"/>
    <xf numFmtId="0" fontId="4" fillId="0" borderId="0" xfId="0" applyFont="1"/>
    <xf numFmtId="165" fontId="4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70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FF"/>
        </patternFill>
      </fill>
    </dxf>
    <dxf>
      <fill>
        <patternFill patternType="solid">
          <bgColor rgb="FFFF9900"/>
        </patternFill>
      </fill>
    </dxf>
    <dxf>
      <fill>
        <patternFill>
          <bgColor rgb="FFCCFF33"/>
        </patternFill>
      </fill>
    </dxf>
    <dxf>
      <fill>
        <patternFill>
          <bgColor rgb="FF339933"/>
        </patternFill>
      </fill>
    </dxf>
    <dxf>
      <font>
        <color theme="0"/>
      </font>
      <fill>
        <patternFill>
          <bgColor rgb="FF990099"/>
        </patternFill>
      </fill>
    </dxf>
    <dxf>
      <font>
        <color theme="0"/>
      </font>
      <fill>
        <patternFill>
          <bgColor rgb="FF009999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ont>
        <color theme="0"/>
      </font>
      <fill>
        <patternFill>
          <bgColor rgb="FFD60093"/>
        </patternFill>
      </fill>
    </dxf>
    <dxf>
      <font>
        <color theme="0"/>
      </font>
      <fill>
        <patternFill>
          <bgColor rgb="FF0066CC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CCFF"/>
        </patternFill>
      </fill>
    </dxf>
    <dxf>
      <fill>
        <patternFill patternType="solid">
          <bgColor rgb="FFFF9900"/>
        </patternFill>
      </fill>
    </dxf>
    <dxf>
      <fill>
        <patternFill>
          <bgColor rgb="FFCCFF33"/>
        </patternFill>
      </fill>
    </dxf>
    <dxf>
      <fill>
        <patternFill>
          <bgColor rgb="FF339933"/>
        </patternFill>
      </fill>
    </dxf>
    <dxf>
      <font>
        <color theme="0"/>
      </font>
      <fill>
        <patternFill>
          <bgColor rgb="FF990099"/>
        </patternFill>
      </fill>
    </dxf>
    <dxf>
      <font>
        <color theme="0"/>
      </font>
      <fill>
        <patternFill>
          <bgColor rgb="FF009999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ont>
        <color theme="0"/>
      </font>
      <fill>
        <patternFill>
          <bgColor rgb="FFD60093"/>
        </patternFill>
      </fill>
    </dxf>
    <dxf>
      <font>
        <color theme="0"/>
      </font>
      <fill>
        <patternFill>
          <bgColor rgb="FF0066CC"/>
        </patternFill>
      </fill>
    </dxf>
    <dxf>
      <fill>
        <patternFill>
          <bgColor rgb="FFC00000"/>
        </patternFill>
      </fill>
    </dxf>
    <dxf>
      <fill>
        <patternFill>
          <bgColor rgb="FF00CCFF"/>
        </patternFill>
      </fill>
    </dxf>
    <dxf>
      <fill>
        <patternFill patternType="solid">
          <bgColor rgb="FFFF9900"/>
        </patternFill>
      </fill>
    </dxf>
    <dxf>
      <fill>
        <patternFill>
          <bgColor rgb="FFCCFF33"/>
        </patternFill>
      </fill>
    </dxf>
    <dxf>
      <fill>
        <patternFill>
          <bgColor rgb="FF339933"/>
        </patternFill>
      </fill>
    </dxf>
    <dxf>
      <font>
        <color theme="0"/>
      </font>
      <fill>
        <patternFill>
          <bgColor rgb="FF990099"/>
        </patternFill>
      </fill>
    </dxf>
    <dxf>
      <font>
        <color theme="0"/>
      </font>
      <fill>
        <patternFill>
          <bgColor rgb="FF009999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ont>
        <color theme="0"/>
      </font>
      <fill>
        <patternFill>
          <bgColor rgb="FFD60093"/>
        </patternFill>
      </fill>
    </dxf>
    <dxf>
      <font>
        <color theme="0"/>
      </font>
      <fill>
        <patternFill>
          <bgColor rgb="FF0066CC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CCFF"/>
        </patternFill>
      </fill>
    </dxf>
    <dxf>
      <fill>
        <patternFill patternType="solid">
          <bgColor rgb="FFFF9900"/>
        </patternFill>
      </fill>
    </dxf>
    <dxf>
      <fill>
        <patternFill>
          <bgColor rgb="FFCCFF33"/>
        </patternFill>
      </fill>
    </dxf>
    <dxf>
      <fill>
        <patternFill>
          <bgColor rgb="FF339933"/>
        </patternFill>
      </fill>
    </dxf>
    <dxf>
      <font>
        <color theme="0"/>
      </font>
      <fill>
        <patternFill>
          <bgColor rgb="FF990099"/>
        </patternFill>
      </fill>
    </dxf>
    <dxf>
      <font>
        <color theme="0"/>
      </font>
      <fill>
        <patternFill>
          <bgColor rgb="FF009999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ont>
        <color theme="0"/>
      </font>
      <fill>
        <patternFill>
          <bgColor rgb="FFD60093"/>
        </patternFill>
      </fill>
    </dxf>
    <dxf>
      <font>
        <color theme="0"/>
      </font>
      <fill>
        <patternFill>
          <bgColor rgb="FF0066CC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CCFF"/>
        </patternFill>
      </fill>
    </dxf>
    <dxf>
      <fill>
        <patternFill patternType="solid">
          <bgColor rgb="FFFF9900"/>
        </patternFill>
      </fill>
    </dxf>
    <dxf>
      <fill>
        <patternFill>
          <bgColor rgb="FFCCFF33"/>
        </patternFill>
      </fill>
    </dxf>
    <dxf>
      <fill>
        <patternFill>
          <bgColor rgb="FF339933"/>
        </patternFill>
      </fill>
    </dxf>
    <dxf>
      <font>
        <color theme="0"/>
      </font>
      <fill>
        <patternFill>
          <bgColor rgb="FF990099"/>
        </patternFill>
      </fill>
    </dxf>
    <dxf>
      <font>
        <color theme="0"/>
      </font>
      <fill>
        <patternFill>
          <bgColor rgb="FF009999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ont>
        <color theme="0"/>
      </font>
      <fill>
        <patternFill>
          <bgColor rgb="FFD60093"/>
        </patternFill>
      </fill>
    </dxf>
    <dxf>
      <font>
        <color theme="0"/>
      </font>
      <fill>
        <patternFill>
          <bgColor rgb="FF0066CC"/>
        </patternFill>
      </fill>
    </dxf>
    <dxf>
      <fill>
        <patternFill>
          <bgColor rgb="FF00CCFF"/>
        </patternFill>
      </fill>
    </dxf>
    <dxf>
      <fill>
        <patternFill patternType="solid">
          <bgColor rgb="FFFF9900"/>
        </patternFill>
      </fill>
    </dxf>
    <dxf>
      <fill>
        <patternFill>
          <bgColor rgb="FFCCFF33"/>
        </patternFill>
      </fill>
    </dxf>
    <dxf>
      <fill>
        <patternFill>
          <bgColor rgb="FF339933"/>
        </patternFill>
      </fill>
    </dxf>
    <dxf>
      <font>
        <color theme="0"/>
      </font>
      <fill>
        <patternFill>
          <bgColor rgb="FF990099"/>
        </patternFill>
      </fill>
    </dxf>
    <dxf>
      <font>
        <color theme="0"/>
      </font>
      <fill>
        <patternFill>
          <bgColor rgb="FF009999"/>
        </patternFill>
      </fill>
    </dxf>
    <dxf>
      <fill>
        <patternFill>
          <bgColor rgb="FFFFFF00"/>
        </patternFill>
      </fill>
    </dxf>
    <dxf>
      <fill>
        <patternFill>
          <bgColor rgb="FFFF3399"/>
        </patternFill>
      </fill>
    </dxf>
    <dxf>
      <font>
        <color theme="0"/>
      </font>
      <fill>
        <patternFill>
          <bgColor rgb="FFD60093"/>
        </patternFill>
      </fill>
    </dxf>
    <dxf>
      <font>
        <color theme="0"/>
      </font>
      <fill>
        <patternFill>
          <bgColor rgb="FF0066CC"/>
        </patternFill>
      </fill>
    </dxf>
  </dxfs>
  <tableStyles count="0" defaultTableStyle="TableStyleMedium9" defaultPivotStyle="PivotStyleLight16"/>
  <colors>
    <mruColors>
      <color rgb="FF0000C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133"/>
  <sheetViews>
    <sheetView tabSelected="1" zoomScale="50" zoomScaleNormal="50" workbookViewId="0">
      <pane xSplit="1" topLeftCell="B1" activePane="topRight" state="frozen"/>
      <selection pane="topRight" activeCell="AA21" sqref="AA21"/>
    </sheetView>
  </sheetViews>
  <sheetFormatPr defaultRowHeight="15.75"/>
  <cols>
    <col min="1" max="1" width="63.875" customWidth="1"/>
    <col min="2" max="2" width="13.625" customWidth="1"/>
    <col min="3" max="3" width="12.125" customWidth="1"/>
    <col min="4" max="4" width="12.375" customWidth="1"/>
    <col min="5" max="5" width="12.875" customWidth="1"/>
    <col min="6" max="7" width="10.875" customWidth="1"/>
    <col min="8" max="9" width="11.5" customWidth="1"/>
    <col min="10" max="10" width="10.25" customWidth="1"/>
    <col min="11" max="11" width="14.625" customWidth="1"/>
    <col min="12" max="12" width="13.625" customWidth="1"/>
    <col min="13" max="13" width="5.75" customWidth="1"/>
    <col min="14" max="18" width="10.25" style="32" customWidth="1"/>
    <col min="19" max="19" width="11.875" customWidth="1"/>
    <col min="20" max="23" width="9.375" customWidth="1"/>
    <col min="24" max="24" width="10.625" customWidth="1"/>
    <col min="27" max="27" width="51.5" customWidth="1"/>
    <col min="28" max="28" width="11.5" customWidth="1"/>
    <col min="68" max="68" width="24.875" customWidth="1"/>
    <col min="77" max="77" width="9" customWidth="1"/>
    <col min="85" max="85" width="23.625" customWidth="1"/>
  </cols>
  <sheetData>
    <row r="1" spans="1:46">
      <c r="C1" s="35" t="s">
        <v>146</v>
      </c>
      <c r="D1" s="35"/>
      <c r="E1" s="35"/>
      <c r="F1" s="35"/>
      <c r="G1" s="26"/>
      <c r="N1" s="36" t="s">
        <v>159</v>
      </c>
      <c r="O1" s="36"/>
      <c r="P1" s="36"/>
      <c r="Q1" s="36"/>
      <c r="R1" s="36"/>
      <c r="T1" s="39" t="s">
        <v>160</v>
      </c>
      <c r="U1" s="39"/>
      <c r="V1" s="39"/>
      <c r="W1" s="39"/>
      <c r="X1" s="39"/>
    </row>
    <row r="2" spans="1:46" ht="47.25">
      <c r="A2" t="s">
        <v>0</v>
      </c>
      <c r="B2" t="s">
        <v>144</v>
      </c>
      <c r="C2" t="s">
        <v>119</v>
      </c>
      <c r="D2" t="s">
        <v>120</v>
      </c>
      <c r="E2" t="s">
        <v>121</v>
      </c>
      <c r="F2" t="s">
        <v>145</v>
      </c>
      <c r="G2" t="s">
        <v>151</v>
      </c>
      <c r="H2" t="s">
        <v>117</v>
      </c>
      <c r="J2" s="34" t="s">
        <v>152</v>
      </c>
      <c r="K2" s="34" t="s">
        <v>158</v>
      </c>
      <c r="L2" s="34" t="s">
        <v>118</v>
      </c>
      <c r="N2" s="32" t="s">
        <v>154</v>
      </c>
      <c r="O2" s="32" t="s">
        <v>153</v>
      </c>
      <c r="P2" s="32" t="s">
        <v>155</v>
      </c>
      <c r="Q2" s="32" t="s">
        <v>156</v>
      </c>
      <c r="R2" s="32" t="s">
        <v>157</v>
      </c>
      <c r="T2" s="32" t="s">
        <v>154</v>
      </c>
      <c r="U2" s="32" t="s">
        <v>153</v>
      </c>
      <c r="V2" s="32" t="s">
        <v>155</v>
      </c>
      <c r="W2" s="32" t="s">
        <v>156</v>
      </c>
      <c r="X2" s="32" t="s">
        <v>157</v>
      </c>
    </row>
    <row r="3" spans="1:46">
      <c r="A3" s="31" t="s">
        <v>1</v>
      </c>
      <c r="B3" s="6" t="s">
        <v>125</v>
      </c>
      <c r="C3" s="28">
        <v>0.78935328517371905</v>
      </c>
      <c r="D3" s="28">
        <v>0.83044430870872299</v>
      </c>
      <c r="E3" s="28">
        <v>0.90275689223057598</v>
      </c>
      <c r="F3" s="28">
        <v>0.83487653582272203</v>
      </c>
      <c r="G3" s="28">
        <v>0.80331866818409103</v>
      </c>
      <c r="H3" s="2">
        <v>3.1704953026211959</v>
      </c>
      <c r="I3" s="2"/>
      <c r="J3">
        <v>5</v>
      </c>
      <c r="K3">
        <f>COMBIN(J3,2)</f>
        <v>10</v>
      </c>
      <c r="L3" s="45">
        <v>93.076923076923094</v>
      </c>
      <c r="N3" s="33">
        <v>0</v>
      </c>
      <c r="O3" s="33">
        <v>0</v>
      </c>
      <c r="P3" s="33">
        <v>0</v>
      </c>
      <c r="Q3" s="33">
        <v>0.3</v>
      </c>
      <c r="R3" s="33">
        <v>0.7</v>
      </c>
      <c r="T3" s="2">
        <v>0</v>
      </c>
      <c r="U3" s="2">
        <v>0</v>
      </c>
      <c r="V3" s="2">
        <v>0</v>
      </c>
      <c r="W3" s="2">
        <v>-1.5468874696691386</v>
      </c>
      <c r="X3" s="2">
        <v>1.5468874696691415</v>
      </c>
      <c r="AA3" s="43"/>
      <c r="AB3" s="44"/>
      <c r="AC3" s="44"/>
      <c r="AD3" s="44"/>
      <c r="AE3" s="44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</row>
    <row r="4" spans="1:46">
      <c r="A4" s="31" t="s">
        <v>2</v>
      </c>
      <c r="B4" s="10" t="s">
        <v>133</v>
      </c>
      <c r="C4" s="28">
        <v>0.79949536044737302</v>
      </c>
      <c r="D4" s="28">
        <v>0.82738328280087703</v>
      </c>
      <c r="E4" s="28">
        <v>0.81874529354286396</v>
      </c>
      <c r="F4" s="28">
        <v>0.82227345630165205</v>
      </c>
      <c r="G4" s="28">
        <v>0.79161205099240395</v>
      </c>
      <c r="H4" s="2">
        <v>4.3046354633627057</v>
      </c>
      <c r="I4" s="2"/>
      <c r="J4">
        <v>13</v>
      </c>
      <c r="K4">
        <f>COMBIN(J4,2)</f>
        <v>78</v>
      </c>
      <c r="L4" s="45">
        <v>88.461538461538495</v>
      </c>
      <c r="N4" s="33">
        <v>0</v>
      </c>
      <c r="O4" s="33">
        <v>0</v>
      </c>
      <c r="P4" s="33">
        <v>0</v>
      </c>
      <c r="Q4" s="33">
        <v>0.34615384615384598</v>
      </c>
      <c r="R4" s="33">
        <v>0.65384615384615397</v>
      </c>
      <c r="T4" s="2">
        <v>0</v>
      </c>
      <c r="U4" s="2">
        <v>0</v>
      </c>
      <c r="V4" s="2">
        <v>-0.31038505196628763</v>
      </c>
      <c r="W4" s="2">
        <v>-4.3452569699029668</v>
      </c>
      <c r="X4" s="2">
        <v>4.4679717021597716</v>
      </c>
      <c r="AA4" s="43"/>
      <c r="AB4" s="44"/>
      <c r="AC4" s="44"/>
      <c r="AD4" s="44"/>
      <c r="AE4" s="44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</row>
    <row r="5" spans="1:46">
      <c r="A5" s="31" t="s">
        <v>3</v>
      </c>
      <c r="B5" s="13" t="s">
        <v>139</v>
      </c>
      <c r="C5" s="28">
        <v>0.68821363462637597</v>
      </c>
      <c r="D5" s="28">
        <v>0.796700564545608</v>
      </c>
      <c r="E5" s="28">
        <v>0.85299524611321798</v>
      </c>
      <c r="F5" s="28">
        <v>0.79182710379242305</v>
      </c>
      <c r="G5" s="28">
        <v>0.77194740486885904</v>
      </c>
      <c r="H5" s="2">
        <v>5.2285756145190438</v>
      </c>
      <c r="I5" s="2"/>
      <c r="J5">
        <v>20</v>
      </c>
      <c r="K5">
        <f>COMBIN(J5,2)</f>
        <v>190</v>
      </c>
      <c r="L5" s="45">
        <v>91.346153846153797</v>
      </c>
      <c r="N5" s="33">
        <v>0</v>
      </c>
      <c r="O5" s="33">
        <v>0</v>
      </c>
      <c r="P5" s="33">
        <v>0.18947368421052599</v>
      </c>
      <c r="Q5" s="33">
        <v>0.25789473684210501</v>
      </c>
      <c r="R5" s="33">
        <v>0.55263157894736803</v>
      </c>
      <c r="T5" s="2">
        <v>0</v>
      </c>
      <c r="U5" s="2">
        <v>-0.52369570144755839</v>
      </c>
      <c r="V5" s="2">
        <v>-0.32330086259083712</v>
      </c>
      <c r="W5" s="2">
        <v>-2.5794506570322167</v>
      </c>
      <c r="X5" s="2">
        <v>3.0408664527688889</v>
      </c>
      <c r="AA5" s="43"/>
      <c r="AB5" s="44"/>
      <c r="AC5" s="44"/>
      <c r="AD5" s="44"/>
      <c r="AE5" s="44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</row>
    <row r="6" spans="1:46">
      <c r="A6" s="31" t="s">
        <v>4</v>
      </c>
      <c r="B6" s="11" t="s">
        <v>135</v>
      </c>
      <c r="C6" s="28">
        <v>0.30290765879001202</v>
      </c>
      <c r="D6" s="28">
        <v>0.86522477619517602</v>
      </c>
      <c r="E6" s="28">
        <v>0.31845238095238099</v>
      </c>
      <c r="F6" s="28">
        <v>0.74686888801084805</v>
      </c>
      <c r="G6" s="28">
        <v>0.70651910153825304</v>
      </c>
      <c r="H6" s="2">
        <v>2.0584252561743654</v>
      </c>
      <c r="I6" s="2"/>
      <c r="J6">
        <v>4</v>
      </c>
      <c r="K6">
        <f>COMBIN(J6,2)</f>
        <v>6</v>
      </c>
      <c r="L6" s="45">
        <v>78.846153846153797</v>
      </c>
      <c r="N6" s="33">
        <v>0</v>
      </c>
      <c r="O6" s="33">
        <v>0</v>
      </c>
      <c r="P6" s="33">
        <v>0</v>
      </c>
      <c r="Q6" s="33">
        <v>0.83333333333333304</v>
      </c>
      <c r="R6" s="33">
        <v>0.16666666666666699</v>
      </c>
      <c r="T6" s="2">
        <v>0</v>
      </c>
      <c r="U6" s="2">
        <v>0</v>
      </c>
      <c r="V6" s="2">
        <v>-0.62613406746375433</v>
      </c>
      <c r="W6" s="2">
        <v>0.41453112862883218</v>
      </c>
      <c r="X6" s="2">
        <v>0.26554060145975844</v>
      </c>
      <c r="AA6" s="43"/>
      <c r="AB6" s="44"/>
      <c r="AC6" s="44"/>
      <c r="AD6" s="44"/>
      <c r="AE6" s="44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</row>
    <row r="7" spans="1:46">
      <c r="A7" s="31" t="s">
        <v>5</v>
      </c>
      <c r="B7" s="12" t="s">
        <v>137</v>
      </c>
      <c r="C7" s="28">
        <v>0.35211254790916602</v>
      </c>
      <c r="D7" s="28">
        <v>0.84247931236141704</v>
      </c>
      <c r="E7" s="28">
        <v>0.27651527399681702</v>
      </c>
      <c r="F7" s="28">
        <v>0.74436640627564699</v>
      </c>
      <c r="G7" s="28">
        <v>0.66725926892503196</v>
      </c>
      <c r="H7" s="2">
        <v>6.5758317478613382</v>
      </c>
      <c r="I7" s="2"/>
      <c r="J7">
        <v>15</v>
      </c>
      <c r="K7">
        <f>COMBIN(J7,2)</f>
        <v>105</v>
      </c>
      <c r="L7" s="45">
        <v>65.128205128205096</v>
      </c>
      <c r="N7" s="33">
        <v>0</v>
      </c>
      <c r="O7" s="33">
        <v>6.6666666666666693E-2</v>
      </c>
      <c r="P7" s="33">
        <v>6.6666666666666693E-2</v>
      </c>
      <c r="Q7" s="33">
        <v>0.44761904761904803</v>
      </c>
      <c r="R7" s="33">
        <v>0.419047619047619</v>
      </c>
      <c r="T7" s="2">
        <v>-9.5059596793181961E-2</v>
      </c>
      <c r="U7" s="2">
        <v>-7.0092732553663293</v>
      </c>
      <c r="V7" s="2">
        <v>0.10397471377195497</v>
      </c>
      <c r="W7" s="2">
        <v>-5.5498969681893877</v>
      </c>
      <c r="X7" s="2">
        <v>7.4760351686958124</v>
      </c>
      <c r="AA7" s="43"/>
      <c r="AB7" s="44"/>
      <c r="AC7" s="44"/>
      <c r="AD7" s="44"/>
      <c r="AE7" s="44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</row>
    <row r="8" spans="1:46">
      <c r="A8" s="31" t="s">
        <v>6</v>
      </c>
      <c r="B8" s="14" t="s">
        <v>141</v>
      </c>
      <c r="C8" s="28">
        <v>0.78039547937933595</v>
      </c>
      <c r="D8" s="28">
        <v>0.71774960055051495</v>
      </c>
      <c r="E8" s="28">
        <v>0.89214623861240305</v>
      </c>
      <c r="F8" s="28">
        <v>0.72182416280208195</v>
      </c>
      <c r="G8" s="28">
        <v>0.708449863411307</v>
      </c>
      <c r="H8" s="2">
        <v>2.5829727675352196</v>
      </c>
      <c r="I8" s="2"/>
      <c r="J8">
        <v>16</v>
      </c>
      <c r="K8">
        <f>COMBIN(J8,2)</f>
        <v>120</v>
      </c>
      <c r="L8" s="45">
        <v>87.980769230769198</v>
      </c>
      <c r="N8" s="33">
        <v>0.125</v>
      </c>
      <c r="O8" s="33">
        <v>0</v>
      </c>
      <c r="P8" s="33">
        <v>0</v>
      </c>
      <c r="Q8" s="33">
        <v>0.3</v>
      </c>
      <c r="R8" s="33">
        <v>0.57499999999999996</v>
      </c>
      <c r="T8" s="2">
        <v>0</v>
      </c>
      <c r="U8" s="2">
        <v>0</v>
      </c>
      <c r="V8" s="2">
        <v>-0.75732430038665188</v>
      </c>
      <c r="W8" s="2">
        <v>-1.0296971815732323</v>
      </c>
      <c r="X8" s="2">
        <v>1.4296490181995121</v>
      </c>
      <c r="AA8" s="43"/>
      <c r="AB8" s="44"/>
      <c r="AC8" s="44"/>
      <c r="AD8" s="44"/>
      <c r="AE8" s="44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</row>
    <row r="9" spans="1:46">
      <c r="A9" s="31" t="s">
        <v>7</v>
      </c>
      <c r="B9" s="14" t="s">
        <v>141</v>
      </c>
      <c r="C9" s="28">
        <v>0.67641325536062402</v>
      </c>
      <c r="D9" s="28">
        <v>0.75266033937302301</v>
      </c>
      <c r="E9" s="28">
        <v>0.38834586466165399</v>
      </c>
      <c r="F9" s="28">
        <v>0.69778671215074695</v>
      </c>
      <c r="G9" s="28">
        <v>0.67080244195003802</v>
      </c>
      <c r="H9" s="2">
        <v>2.525537408433971</v>
      </c>
      <c r="I9" s="2"/>
      <c r="J9">
        <v>3</v>
      </c>
      <c r="K9">
        <f>COMBIN(J9,2)</f>
        <v>3</v>
      </c>
      <c r="L9" s="45">
        <v>79.487179487179503</v>
      </c>
      <c r="N9" s="33">
        <v>0</v>
      </c>
      <c r="O9" s="33">
        <v>0</v>
      </c>
      <c r="P9" s="33">
        <v>0.66666666666666696</v>
      </c>
      <c r="Q9" s="33">
        <v>0</v>
      </c>
      <c r="R9" s="33">
        <v>0.33333333333333298</v>
      </c>
      <c r="T9" s="2">
        <v>0</v>
      </c>
      <c r="U9" s="2">
        <v>0</v>
      </c>
      <c r="V9" s="2">
        <v>-0.81613380040609151</v>
      </c>
      <c r="W9" s="2">
        <v>0</v>
      </c>
      <c r="X9" s="2">
        <v>-1.282495972066714</v>
      </c>
      <c r="AA9" s="43"/>
      <c r="AB9" s="44"/>
      <c r="AC9" s="44"/>
      <c r="AD9" s="44"/>
      <c r="AE9" s="44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</row>
    <row r="10" spans="1:46">
      <c r="A10" s="31" t="s">
        <v>8</v>
      </c>
      <c r="B10" s="12" t="s">
        <v>137</v>
      </c>
      <c r="C10" s="28">
        <v>0.65525088946141496</v>
      </c>
      <c r="D10" s="28">
        <v>0.75968648616272105</v>
      </c>
      <c r="E10" s="28">
        <v>0.41375815283378298</v>
      </c>
      <c r="F10" s="28">
        <v>0.69425879378692401</v>
      </c>
      <c r="G10" s="28">
        <v>0.66954360761294995</v>
      </c>
      <c r="H10" s="2">
        <v>4.9785379990743133</v>
      </c>
      <c r="I10" s="2"/>
      <c r="J10">
        <v>15</v>
      </c>
      <c r="K10">
        <f>COMBIN(J10,2)</f>
        <v>105</v>
      </c>
      <c r="L10" s="45">
        <v>77.435897435897402</v>
      </c>
      <c r="N10" s="33">
        <v>0</v>
      </c>
      <c r="O10" s="33">
        <v>0</v>
      </c>
      <c r="P10" s="33">
        <v>0.40952380952381001</v>
      </c>
      <c r="Q10" s="33">
        <v>0.21904761904761899</v>
      </c>
      <c r="R10" s="33">
        <v>0.371428571428571</v>
      </c>
      <c r="T10" s="2">
        <v>-7.0710678118655015E-2</v>
      </c>
      <c r="U10" s="2">
        <v>-1.2755037030605114</v>
      </c>
      <c r="V10" s="2">
        <v>-2.3228030618358826</v>
      </c>
      <c r="W10" s="2">
        <v>2.9533713951012994</v>
      </c>
      <c r="X10" s="2">
        <v>3.1355983896224382</v>
      </c>
      <c r="AA10" s="43"/>
      <c r="AB10" s="44"/>
      <c r="AC10" s="44"/>
      <c r="AD10" s="44"/>
      <c r="AE10" s="44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</row>
    <row r="11" spans="1:46">
      <c r="A11" s="31" t="s">
        <v>9</v>
      </c>
      <c r="B11" s="10" t="s">
        <v>133</v>
      </c>
      <c r="C11" s="28">
        <v>0.78659458204574795</v>
      </c>
      <c r="D11" s="28">
        <v>0.67620880910924797</v>
      </c>
      <c r="E11" s="28">
        <v>0.73085292525906098</v>
      </c>
      <c r="F11" s="28">
        <v>0.68117437160394501</v>
      </c>
      <c r="G11" s="28">
        <v>0.67408563016219902</v>
      </c>
      <c r="H11" s="2">
        <v>1.7177503902323572</v>
      </c>
      <c r="I11" s="2"/>
      <c r="J11">
        <v>34</v>
      </c>
      <c r="K11">
        <f>COMBIN(J11,2)</f>
        <v>561</v>
      </c>
      <c r="L11" s="45">
        <v>87.217194570135703</v>
      </c>
      <c r="N11" s="33">
        <v>1.7825311942959001E-3</v>
      </c>
      <c r="O11" s="33">
        <v>0.19607843137254899</v>
      </c>
      <c r="P11" s="33">
        <v>0.15686274509803899</v>
      </c>
      <c r="Q11" s="33">
        <v>0.22281639928698799</v>
      </c>
      <c r="R11" s="33">
        <v>0.42245989304812798</v>
      </c>
      <c r="T11" s="2">
        <v>-0.24388361653387935</v>
      </c>
      <c r="U11" s="2">
        <v>0.96952881758523557</v>
      </c>
      <c r="V11" s="2">
        <v>-0.80201233150907059</v>
      </c>
      <c r="W11" s="2">
        <v>-0.94920890669933167</v>
      </c>
      <c r="X11" s="2">
        <v>0.99479010609963925</v>
      </c>
      <c r="AA11" s="43"/>
      <c r="AB11" s="44"/>
      <c r="AC11" s="44"/>
      <c r="AD11" s="44"/>
      <c r="AE11" s="44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7"/>
    </row>
    <row r="12" spans="1:46">
      <c r="A12" s="31" t="s">
        <v>37</v>
      </c>
      <c r="B12" s="10" t="s">
        <v>133</v>
      </c>
      <c r="C12" s="28">
        <v>0.50914730787089801</v>
      </c>
      <c r="D12" s="28">
        <v>0.54154049205007604</v>
      </c>
      <c r="E12" s="28">
        <v>0.64464356755622698</v>
      </c>
      <c r="F12" s="28">
        <v>0.66660337576319495</v>
      </c>
      <c r="G12" s="28">
        <v>0.62841166552516903</v>
      </c>
      <c r="H12" s="2">
        <v>8.3833125135261835</v>
      </c>
      <c r="I12" s="2"/>
      <c r="J12">
        <v>20</v>
      </c>
      <c r="K12">
        <f>COMBIN(J12,2)</f>
        <v>190</v>
      </c>
      <c r="L12" s="45">
        <v>77.453580901856796</v>
      </c>
      <c r="N12" s="33">
        <v>0.152709359605911</v>
      </c>
      <c r="O12" s="33">
        <v>6.8965517241379296E-2</v>
      </c>
      <c r="P12" s="33">
        <v>9.1133004926108402E-2</v>
      </c>
      <c r="Q12" s="33">
        <v>0.15517241379310301</v>
      </c>
      <c r="R12" s="33">
        <v>0.532019704433498</v>
      </c>
      <c r="T12" s="2">
        <v>2.4695194079995435</v>
      </c>
      <c r="U12" s="2">
        <v>-1.4135364826718144</v>
      </c>
      <c r="V12" s="2">
        <v>-1.2841221163823571</v>
      </c>
      <c r="W12" s="2">
        <v>-4.3843062081468025</v>
      </c>
      <c r="X12" s="2">
        <v>5.8586453337141773</v>
      </c>
      <c r="AA12" s="43"/>
      <c r="AB12" s="44"/>
      <c r="AC12" s="44"/>
      <c r="AD12" s="44"/>
      <c r="AE12" s="44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</row>
    <row r="13" spans="1:46">
      <c r="A13" s="31" t="s">
        <v>11</v>
      </c>
      <c r="B13" s="7" t="s">
        <v>127</v>
      </c>
      <c r="C13" s="28">
        <v>0.75</v>
      </c>
      <c r="D13" s="28">
        <v>0.66454258277024902</v>
      </c>
      <c r="E13" s="28">
        <v>0.55488159809724502</v>
      </c>
      <c r="F13" s="28">
        <v>0.64799110838986795</v>
      </c>
      <c r="G13" s="28">
        <v>0.64644303239469503</v>
      </c>
      <c r="H13" s="2">
        <v>0.18175734263559756</v>
      </c>
      <c r="I13" s="2"/>
      <c r="J13">
        <v>13</v>
      </c>
      <c r="K13">
        <f>COMBIN(J13,2)</f>
        <v>78</v>
      </c>
      <c r="L13" s="45">
        <v>86.390532544378701</v>
      </c>
      <c r="N13" s="33">
        <v>0</v>
      </c>
      <c r="O13" s="33">
        <v>3.8461538461538498E-2</v>
      </c>
      <c r="P13" s="33">
        <v>0.37179487179487197</v>
      </c>
      <c r="Q13" s="33">
        <v>0.28205128205128199</v>
      </c>
      <c r="R13" s="33">
        <v>0.30769230769230799</v>
      </c>
      <c r="T13" s="2">
        <v>-0.12309461508920451</v>
      </c>
      <c r="U13" s="2">
        <v>-3.2926786205085878E-2</v>
      </c>
      <c r="V13" s="2">
        <v>8.2962966143840772E-2</v>
      </c>
      <c r="W13" s="2">
        <v>-0.68458036114918819</v>
      </c>
      <c r="X13" s="2">
        <v>0.73522889816400983</v>
      </c>
      <c r="AA13" s="43"/>
      <c r="AB13" s="44"/>
      <c r="AC13" s="44"/>
      <c r="AD13" s="44"/>
      <c r="AE13" s="44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</row>
    <row r="14" spans="1:46">
      <c r="A14" t="s">
        <v>92</v>
      </c>
      <c r="B14" s="15" t="s">
        <v>143</v>
      </c>
      <c r="C14" s="28">
        <v>0.60239651416121998</v>
      </c>
      <c r="D14" s="28">
        <v>0.62770257952784603</v>
      </c>
      <c r="E14" s="28">
        <v>0.78820662768031202</v>
      </c>
      <c r="F14" s="28">
        <v>0.64519538220183703</v>
      </c>
      <c r="G14" s="28">
        <v>0.65079236395937301</v>
      </c>
      <c r="H14" s="2">
        <v>-0.2301449900106928</v>
      </c>
      <c r="I14" s="2"/>
      <c r="J14">
        <v>4</v>
      </c>
      <c r="K14">
        <f>COMBIN(J14,2)</f>
        <v>6</v>
      </c>
      <c r="L14" s="45">
        <v>62.5</v>
      </c>
      <c r="N14" s="33">
        <v>0</v>
      </c>
      <c r="O14" s="33">
        <v>0</v>
      </c>
      <c r="P14" s="33">
        <v>0.33333333333333298</v>
      </c>
      <c r="Q14" s="33">
        <v>0.66666666666666696</v>
      </c>
      <c r="R14" s="33">
        <v>0</v>
      </c>
      <c r="T14" s="2">
        <v>0</v>
      </c>
      <c r="U14" s="2">
        <v>0</v>
      </c>
      <c r="V14" s="2">
        <v>-1.6217504165625098</v>
      </c>
      <c r="W14" s="2">
        <v>2.304604478336425</v>
      </c>
      <c r="X14" s="2">
        <v>-1.4881792295805121</v>
      </c>
      <c r="AA14" s="43"/>
      <c r="AB14" s="44"/>
      <c r="AC14" s="44"/>
      <c r="AD14" s="44"/>
      <c r="AE14" s="44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6">
      <c r="A15" s="31" t="s">
        <v>12</v>
      </c>
      <c r="B15" s="15" t="s">
        <v>143</v>
      </c>
      <c r="C15" s="28">
        <v>0.54793028322440096</v>
      </c>
      <c r="D15" s="28">
        <v>0.68403082336577503</v>
      </c>
      <c r="E15" s="28">
        <v>0.49373433583959903</v>
      </c>
      <c r="F15" s="28">
        <v>0.64300480611099098</v>
      </c>
      <c r="G15" s="28">
        <v>0.644964098037482</v>
      </c>
      <c r="H15" s="2">
        <v>-0.20255226943978247</v>
      </c>
      <c r="I15" s="2"/>
      <c r="J15">
        <v>4</v>
      </c>
      <c r="K15">
        <f>COMBIN(J15,2)</f>
        <v>6</v>
      </c>
      <c r="L15" s="45">
        <v>87.5</v>
      </c>
      <c r="N15" s="33">
        <v>0</v>
      </c>
      <c r="O15" s="33">
        <v>0</v>
      </c>
      <c r="P15" s="33">
        <v>0.5</v>
      </c>
      <c r="Q15" s="33">
        <v>0.33333333333333298</v>
      </c>
      <c r="R15" s="33">
        <v>0.16666666666666699</v>
      </c>
      <c r="T15" s="2">
        <v>0</v>
      </c>
      <c r="U15" s="2">
        <v>0</v>
      </c>
      <c r="V15" s="2">
        <v>7.0710678118628079E-2</v>
      </c>
      <c r="W15" s="2">
        <v>-7.0710678118712858E-2</v>
      </c>
      <c r="X15" s="2">
        <v>0</v>
      </c>
      <c r="AA15" s="43"/>
      <c r="AB15" s="44"/>
      <c r="AC15" s="44"/>
      <c r="AD15" s="44"/>
      <c r="AE15" s="44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6">
      <c r="A16" s="31" t="s">
        <v>13</v>
      </c>
      <c r="B16" s="6" t="s">
        <v>125</v>
      </c>
      <c r="C16" s="28">
        <v>0.665819654050395</v>
      </c>
      <c r="D16" s="28">
        <v>0.64766738468017004</v>
      </c>
      <c r="E16" s="28">
        <v>0.62106785548933297</v>
      </c>
      <c r="F16" s="28">
        <v>0.63799407099137695</v>
      </c>
      <c r="G16" s="28">
        <v>0.61105070487599999</v>
      </c>
      <c r="H16" s="2">
        <v>4.7109310912485149</v>
      </c>
      <c r="I16" s="2"/>
      <c r="J16">
        <v>18</v>
      </c>
      <c r="K16">
        <f>COMBIN(J16,2)</f>
        <v>153</v>
      </c>
      <c r="L16" s="45">
        <v>82.478632478632505</v>
      </c>
      <c r="N16" s="33">
        <v>0</v>
      </c>
      <c r="O16" s="33">
        <v>0.33333333333333298</v>
      </c>
      <c r="P16" s="33">
        <v>0.11764705882352899</v>
      </c>
      <c r="Q16" s="33">
        <v>0.11111111111111099</v>
      </c>
      <c r="R16" s="33">
        <v>0.43790849673202598</v>
      </c>
      <c r="T16" s="2">
        <v>-1.3828918974381199</v>
      </c>
      <c r="U16" s="2">
        <v>0.49788928528479043</v>
      </c>
      <c r="V16" s="2">
        <v>-1.0252334378736794</v>
      </c>
      <c r="W16" s="2">
        <v>0.77061707156760884</v>
      </c>
      <c r="X16" s="2">
        <v>1.3114478306458652</v>
      </c>
      <c r="AA16" s="43"/>
      <c r="AB16" s="44"/>
      <c r="AC16" s="44"/>
      <c r="AD16" s="44"/>
      <c r="AE16" s="44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7"/>
    </row>
    <row r="17" spans="1:45">
      <c r="A17" s="31" t="s">
        <v>14</v>
      </c>
      <c r="B17" s="6" t="s">
        <v>125</v>
      </c>
      <c r="C17" s="28">
        <v>0.60424758533158396</v>
      </c>
      <c r="D17" s="28">
        <v>0.62807223048366101</v>
      </c>
      <c r="E17" s="28">
        <v>0.72376244021489999</v>
      </c>
      <c r="F17" s="28">
        <v>0.63781700061368396</v>
      </c>
      <c r="G17" s="28">
        <v>0.61959287945373398</v>
      </c>
      <c r="H17" s="2">
        <v>2.9659824906288805</v>
      </c>
      <c r="I17" s="2"/>
      <c r="J17">
        <v>20</v>
      </c>
      <c r="K17">
        <f>COMBIN(J17,2)</f>
        <v>190</v>
      </c>
      <c r="L17" s="45">
        <v>85.384615384615401</v>
      </c>
      <c r="N17" s="33">
        <v>1.05263157894737E-2</v>
      </c>
      <c r="O17" s="33">
        <v>0.268421052631579</v>
      </c>
      <c r="P17" s="33">
        <v>0.115789473684211</v>
      </c>
      <c r="Q17" s="33">
        <v>0.215789473684211</v>
      </c>
      <c r="R17" s="33">
        <v>0.38947368421052603</v>
      </c>
      <c r="T17" s="2">
        <v>0.13128350548415416</v>
      </c>
      <c r="U17" s="2">
        <v>0.90160468717793441</v>
      </c>
      <c r="V17" s="2">
        <v>-0.25101516863233947</v>
      </c>
      <c r="W17" s="2">
        <v>-3.3156439126062685</v>
      </c>
      <c r="X17" s="2">
        <v>3.1065470835975897</v>
      </c>
      <c r="AA17" s="43"/>
      <c r="AB17" s="44"/>
      <c r="AC17" s="44"/>
      <c r="AD17" s="44"/>
      <c r="AE17" s="44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>
      <c r="A18" t="s">
        <v>48</v>
      </c>
      <c r="B18" s="15" t="s">
        <v>143</v>
      </c>
      <c r="C18" s="28">
        <v>0.58592971877746303</v>
      </c>
      <c r="D18" s="28">
        <v>0.65595882459257104</v>
      </c>
      <c r="E18" s="28">
        <v>0.55504923460612299</v>
      </c>
      <c r="F18" s="28">
        <v>0.63556485679885499</v>
      </c>
      <c r="G18" s="28">
        <v>0.62569796682705203</v>
      </c>
      <c r="H18" s="2">
        <v>0.88774040221476269</v>
      </c>
      <c r="I18" s="2"/>
      <c r="J18">
        <v>9</v>
      </c>
      <c r="K18">
        <f>COMBIN(J18,2)</f>
        <v>36</v>
      </c>
      <c r="L18" s="45">
        <v>77.350427350427395</v>
      </c>
      <c r="N18" s="33">
        <v>0</v>
      </c>
      <c r="O18" s="33">
        <v>7.1428571428571397E-2</v>
      </c>
      <c r="P18" s="33">
        <v>0.35714285714285698</v>
      </c>
      <c r="Q18" s="33">
        <v>0.35714285714285698</v>
      </c>
      <c r="R18" s="33">
        <v>0.214285714285714</v>
      </c>
      <c r="T18" s="2">
        <v>0</v>
      </c>
      <c r="U18" s="2">
        <v>1.2511334009473412</v>
      </c>
      <c r="V18" s="2">
        <v>-2.2901160550313522</v>
      </c>
      <c r="W18" s="2">
        <v>1.9509110990124345</v>
      </c>
      <c r="X18" s="2">
        <v>0.27366489200886346</v>
      </c>
      <c r="AA18" s="43"/>
      <c r="AB18" s="44"/>
      <c r="AC18" s="44"/>
      <c r="AD18" s="44"/>
      <c r="AE18" s="44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>
      <c r="A19" s="31" t="s">
        <v>15</v>
      </c>
      <c r="B19" s="13" t="s">
        <v>139</v>
      </c>
      <c r="C19" s="28">
        <v>0.52021825511797704</v>
      </c>
      <c r="D19" s="28">
        <v>0.64979693987457798</v>
      </c>
      <c r="E19" s="28">
        <v>0.66315566973054296</v>
      </c>
      <c r="F19" s="28">
        <v>0.62781445191976404</v>
      </c>
      <c r="G19" s="28">
        <v>0.618223432168441</v>
      </c>
      <c r="H19" s="2">
        <v>1.1329367715011844</v>
      </c>
      <c r="I19" s="2"/>
      <c r="J19">
        <v>19</v>
      </c>
      <c r="K19">
        <f>COMBIN(J19,2)</f>
        <v>171</v>
      </c>
      <c r="L19" s="45">
        <v>75.101214574898805</v>
      </c>
      <c r="N19" s="33">
        <v>1.7543859649122799E-2</v>
      </c>
      <c r="O19" s="33">
        <v>0.175438596491228</v>
      </c>
      <c r="P19" s="33">
        <v>0.20467836257309899</v>
      </c>
      <c r="Q19" s="33">
        <v>0.38011695906432702</v>
      </c>
      <c r="R19" s="33">
        <v>0.22222222222222199</v>
      </c>
      <c r="T19" s="2">
        <v>-0.38687771259605291</v>
      </c>
      <c r="U19" s="2">
        <v>1.5166779874533727</v>
      </c>
      <c r="V19" s="2">
        <v>-3.834963754727902E-2</v>
      </c>
      <c r="W19" s="2">
        <v>-2.8510822785411247</v>
      </c>
      <c r="X19" s="2">
        <v>2.0979733038734221</v>
      </c>
      <c r="AA19" s="43"/>
      <c r="AB19" s="44"/>
      <c r="AC19" s="44"/>
      <c r="AD19" s="44"/>
      <c r="AE19" s="44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>
      <c r="A20" s="31" t="s">
        <v>16</v>
      </c>
      <c r="B20" s="8" t="s">
        <v>129</v>
      </c>
      <c r="C20" s="28">
        <v>0.86257309941520499</v>
      </c>
      <c r="D20" s="28">
        <v>0.61774687227342195</v>
      </c>
      <c r="E20" s="28">
        <v>0.67814536340852105</v>
      </c>
      <c r="F20" s="28">
        <v>0.61997183017605795</v>
      </c>
      <c r="G20" s="28">
        <v>0.59240386862906003</v>
      </c>
      <c r="H20" s="2">
        <v>2.3195800470870256</v>
      </c>
      <c r="I20" s="2"/>
      <c r="J20">
        <v>6</v>
      </c>
      <c r="K20">
        <f>COMBIN(J20,2)</f>
        <v>15</v>
      </c>
      <c r="L20" s="45">
        <v>84.615384615384599</v>
      </c>
      <c r="N20" s="33">
        <v>0</v>
      </c>
      <c r="O20" s="33">
        <v>0.33333333333333298</v>
      </c>
      <c r="P20" s="33">
        <v>0</v>
      </c>
      <c r="Q20" s="33">
        <v>0.4</v>
      </c>
      <c r="R20" s="33">
        <v>0.266666666666667</v>
      </c>
      <c r="T20" s="2">
        <v>-0.31369825215737723</v>
      </c>
      <c r="U20" s="2">
        <v>0.31369825215732855</v>
      </c>
      <c r="V20" s="2">
        <v>-0.33249895572100058</v>
      </c>
      <c r="W20" s="2">
        <v>-2.0682689798210805</v>
      </c>
      <c r="X20" s="2">
        <v>2.8109554582446261</v>
      </c>
      <c r="AA20" s="43"/>
      <c r="AB20" s="44"/>
      <c r="AC20" s="44"/>
      <c r="AD20" s="44"/>
      <c r="AE20" s="44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>
      <c r="A21" s="31" t="s">
        <v>17</v>
      </c>
      <c r="B21" s="13" t="s">
        <v>139</v>
      </c>
      <c r="C21" s="28">
        <v>0.42787300016945401</v>
      </c>
      <c r="D21" s="28">
        <v>0.63685984370129201</v>
      </c>
      <c r="E21" s="28">
        <v>0.74938572638453105</v>
      </c>
      <c r="F21" s="28">
        <v>0.61747516227431498</v>
      </c>
      <c r="G21" s="28">
        <v>0.60049614825931297</v>
      </c>
      <c r="H21" s="41">
        <v>3.6434600881536077</v>
      </c>
      <c r="I21" s="2"/>
      <c r="J21">
        <v>20</v>
      </c>
      <c r="K21">
        <f>COMBIN(J21,2)</f>
        <v>190</v>
      </c>
      <c r="L21" s="45">
        <v>75</v>
      </c>
      <c r="N21" s="33">
        <v>0.18947368421052599</v>
      </c>
      <c r="O21" s="33">
        <v>8.9473684210526302E-2</v>
      </c>
      <c r="P21" s="33">
        <v>0</v>
      </c>
      <c r="Q21" s="33">
        <v>0.336842105263158</v>
      </c>
      <c r="R21" s="33">
        <v>0.384210526315789</v>
      </c>
      <c r="T21" s="2">
        <v>-0.92928430535196094</v>
      </c>
      <c r="U21" s="2">
        <v>0.46396324559739827</v>
      </c>
      <c r="V21" s="2">
        <v>-1.4854874226880548</v>
      </c>
      <c r="W21" s="2">
        <v>-0.3310664540018895</v>
      </c>
      <c r="X21" s="2">
        <v>1.4873586530007608</v>
      </c>
      <c r="AA21" s="43"/>
      <c r="AB21" s="44"/>
      <c r="AC21" s="44"/>
      <c r="AD21" s="44"/>
      <c r="AE21" s="44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>
      <c r="A22" s="31" t="s">
        <v>18</v>
      </c>
      <c r="B22" s="6" t="s">
        <v>125</v>
      </c>
      <c r="C22" s="28">
        <v>0.60592736191140095</v>
      </c>
      <c r="D22" s="28">
        <v>0.62672881608827802</v>
      </c>
      <c r="E22" s="28">
        <v>0.61832314643341801</v>
      </c>
      <c r="F22" s="28">
        <v>0.61476774977690096</v>
      </c>
      <c r="G22" s="28">
        <v>0.61650478178001</v>
      </c>
      <c r="H22" s="2">
        <v>-0.42887198995191794</v>
      </c>
      <c r="I22" s="2"/>
      <c r="J22">
        <v>52</v>
      </c>
      <c r="K22">
        <f>COMBIN(J22,2)</f>
        <v>1326</v>
      </c>
      <c r="L22" s="45">
        <v>83.062130177514803</v>
      </c>
      <c r="N22" s="33">
        <v>9.0497737556561094E-3</v>
      </c>
      <c r="O22" s="33">
        <v>0.220211161387632</v>
      </c>
      <c r="P22" s="33">
        <v>0.19607843137254899</v>
      </c>
      <c r="Q22" s="33">
        <v>0.32579185520361997</v>
      </c>
      <c r="R22" s="33">
        <v>0.24886877828054299</v>
      </c>
      <c r="T22" s="2">
        <v>0.57627105002629375</v>
      </c>
      <c r="U22" s="2">
        <v>0.50086814124646539</v>
      </c>
      <c r="V22" s="2">
        <v>0.58858739307477248</v>
      </c>
      <c r="W22" s="2">
        <v>-2.8106235923395362</v>
      </c>
      <c r="X22" s="2">
        <v>1.751906951319709</v>
      </c>
      <c r="AA22" s="43"/>
      <c r="AB22" s="44"/>
      <c r="AC22" s="44"/>
      <c r="AD22" s="44"/>
      <c r="AE22" s="44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>
      <c r="A23" s="31" t="s">
        <v>19</v>
      </c>
      <c r="B23" s="10" t="s">
        <v>133</v>
      </c>
      <c r="C23" s="28">
        <v>0.54644863769238705</v>
      </c>
      <c r="D23" s="28">
        <v>0.61090458856417396</v>
      </c>
      <c r="E23" s="28">
        <v>0.68534022375972803</v>
      </c>
      <c r="F23" s="28">
        <v>0.61380656647009901</v>
      </c>
      <c r="G23" s="28">
        <v>0.58575494758150704</v>
      </c>
      <c r="H23" s="2">
        <v>4.4096751020712937</v>
      </c>
      <c r="I23" s="2"/>
      <c r="J23">
        <v>26</v>
      </c>
      <c r="K23">
        <f>COMBIN(J23,2)</f>
        <v>325</v>
      </c>
      <c r="L23" s="45">
        <v>85.946745562130204</v>
      </c>
      <c r="N23" s="33">
        <v>3.07692307692308E-3</v>
      </c>
      <c r="O23" s="33">
        <v>0.14461538461538501</v>
      </c>
      <c r="P23" s="33">
        <v>0.29230769230769199</v>
      </c>
      <c r="Q23" s="33">
        <v>0.37846153846153802</v>
      </c>
      <c r="R23" s="33">
        <v>0.18153846153846201</v>
      </c>
      <c r="T23" s="2">
        <v>-0.11387189821825251</v>
      </c>
      <c r="U23" s="2">
        <v>-1.9337283140585348</v>
      </c>
      <c r="V23" s="2">
        <v>-0.53195842762149925</v>
      </c>
      <c r="W23" s="2">
        <v>1.4538720424055016</v>
      </c>
      <c r="X23" s="2">
        <v>2.413392634386327</v>
      </c>
      <c r="AA23" s="43"/>
      <c r="AB23" s="44"/>
      <c r="AC23" s="44"/>
      <c r="AD23" s="44"/>
      <c r="AE23" s="44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>
      <c r="A24" s="31" t="s">
        <v>20</v>
      </c>
      <c r="B24" s="10" t="s">
        <v>133</v>
      </c>
      <c r="C24" s="28">
        <v>0.52104111694978505</v>
      </c>
      <c r="D24" s="28">
        <v>0.63618562921107602</v>
      </c>
      <c r="E24" s="28">
        <v>0.53681440162864302</v>
      </c>
      <c r="F24" s="28">
        <v>0.605425088637912</v>
      </c>
      <c r="G24" s="28">
        <v>0.59062685117827596</v>
      </c>
      <c r="H24" s="2">
        <v>2.6492577386538496</v>
      </c>
      <c r="I24" s="2"/>
      <c r="J24">
        <v>26</v>
      </c>
      <c r="K24">
        <f>COMBIN(J24,2)</f>
        <v>325</v>
      </c>
      <c r="L24" s="45">
        <v>75.5917159763314</v>
      </c>
      <c r="N24" s="33">
        <v>0.15076923076923099</v>
      </c>
      <c r="O24" s="33">
        <v>0.13538461538461499</v>
      </c>
      <c r="P24" s="33">
        <v>6.15384615384615E-2</v>
      </c>
      <c r="Q24" s="33">
        <v>0.32307692307692298</v>
      </c>
      <c r="R24" s="33">
        <v>0.32923076923076899</v>
      </c>
      <c r="T24" s="2">
        <v>1.6651417504746477</v>
      </c>
      <c r="U24" s="2">
        <v>-1.7610612284785621</v>
      </c>
      <c r="V24" s="2">
        <v>-0.73002073057025163</v>
      </c>
      <c r="W24" s="2">
        <v>-2.7849728582751712</v>
      </c>
      <c r="X24" s="2">
        <v>3.0386635880594359</v>
      </c>
      <c r="AA24" s="43"/>
      <c r="AB24" s="44"/>
      <c r="AC24" s="44"/>
      <c r="AD24" s="44"/>
      <c r="AE24" s="44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>
      <c r="A25" s="31" t="s">
        <v>21</v>
      </c>
      <c r="B25" s="8" t="s">
        <v>129</v>
      </c>
      <c r="C25" s="28">
        <v>0.57042859739250495</v>
      </c>
      <c r="D25" s="28">
        <v>0.57960783208687106</v>
      </c>
      <c r="E25" s="28">
        <v>0.80236925809460002</v>
      </c>
      <c r="F25" s="28">
        <v>0.60499311304228898</v>
      </c>
      <c r="G25" s="28">
        <v>0.55779521816483502</v>
      </c>
      <c r="H25" s="2">
        <v>7.2715428785965779</v>
      </c>
      <c r="I25" s="2"/>
      <c r="J25">
        <v>21</v>
      </c>
      <c r="K25">
        <f>COMBIN(J25,2)</f>
        <v>210</v>
      </c>
      <c r="L25" s="45">
        <v>87.728937728937694</v>
      </c>
      <c r="N25" s="33">
        <v>8.5714285714285701E-2</v>
      </c>
      <c r="O25" s="33">
        <v>8.5714285714285701E-2</v>
      </c>
      <c r="P25" s="33">
        <v>0.25238095238095198</v>
      </c>
      <c r="Q25" s="33">
        <v>0.37619047619047602</v>
      </c>
      <c r="R25" s="33">
        <v>0.2</v>
      </c>
      <c r="T25" s="2">
        <v>-2.3522031020848986</v>
      </c>
      <c r="U25" s="2">
        <v>-3.383911625346677</v>
      </c>
      <c r="V25" s="2">
        <v>-1.0492146563629534</v>
      </c>
      <c r="W25" s="2">
        <v>4.1534866806165676</v>
      </c>
      <c r="X25" s="2">
        <v>6.1995184611504488</v>
      </c>
      <c r="AA25" s="43"/>
      <c r="AB25" s="44"/>
      <c r="AC25" s="44"/>
      <c r="AD25" s="44"/>
      <c r="AE25" s="44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>
      <c r="A26" s="31" t="s">
        <v>22</v>
      </c>
      <c r="B26" s="14" t="s">
        <v>141</v>
      </c>
      <c r="C26" s="28" t="s">
        <v>150</v>
      </c>
      <c r="D26" s="28" t="s">
        <v>150</v>
      </c>
      <c r="E26" s="28">
        <v>0.62105263157894697</v>
      </c>
      <c r="F26" s="28">
        <v>0.60268456375838897</v>
      </c>
      <c r="G26" s="28">
        <v>1.1516778523489901E-2</v>
      </c>
      <c r="H26" s="2">
        <v>20.591484395339279</v>
      </c>
      <c r="I26" s="2"/>
      <c r="J26">
        <v>5</v>
      </c>
      <c r="K26">
        <f>COMBIN(J26,2)</f>
        <v>10</v>
      </c>
      <c r="L26" s="45">
        <v>21.538461538461501</v>
      </c>
      <c r="N26" s="33">
        <v>0.4</v>
      </c>
      <c r="O26" s="33">
        <v>0</v>
      </c>
      <c r="P26" s="33">
        <v>0</v>
      </c>
      <c r="Q26" s="33">
        <v>0</v>
      </c>
      <c r="R26" s="33">
        <v>0.6</v>
      </c>
      <c r="T26" s="2">
        <v>-20.599518558334402</v>
      </c>
      <c r="U26" s="2">
        <v>0</v>
      </c>
      <c r="V26" s="2">
        <v>0</v>
      </c>
      <c r="W26" s="2">
        <v>0</v>
      </c>
      <c r="X26" s="2">
        <v>20.599518558334474</v>
      </c>
      <c r="AA26" s="43"/>
      <c r="AB26" s="44"/>
      <c r="AC26" s="44"/>
      <c r="AD26" s="44"/>
      <c r="AE26" s="44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>
      <c r="A27" t="s">
        <v>23</v>
      </c>
      <c r="B27" s="10" t="s">
        <v>133</v>
      </c>
      <c r="C27" s="28">
        <v>0.710249905180246</v>
      </c>
      <c r="D27" s="28">
        <v>0.60831260767031203</v>
      </c>
      <c r="E27" s="28">
        <v>0.64178683161415095</v>
      </c>
      <c r="F27" s="28">
        <v>0.60079559235365299</v>
      </c>
      <c r="G27" s="28">
        <v>0.58851987335620903</v>
      </c>
      <c r="H27" s="2">
        <v>2.732312152123574</v>
      </c>
      <c r="I27" s="2"/>
      <c r="J27">
        <v>31</v>
      </c>
      <c r="K27">
        <f>COMBIN(J27,2)</f>
        <v>465</v>
      </c>
      <c r="L27" s="45">
        <v>79.528535980148902</v>
      </c>
      <c r="N27" s="33">
        <v>0.17849462365591401</v>
      </c>
      <c r="O27" s="33">
        <v>9.0322580645161299E-2</v>
      </c>
      <c r="P27" s="33">
        <v>0.18494623655914</v>
      </c>
      <c r="Q27" s="33">
        <v>0.165591397849462</v>
      </c>
      <c r="R27" s="33">
        <v>0.380645161290323</v>
      </c>
      <c r="T27" s="2">
        <v>1.0482475572513363</v>
      </c>
      <c r="U27" s="2">
        <v>-0.89116099613242494</v>
      </c>
      <c r="V27" s="2">
        <v>0.13460787803242477</v>
      </c>
      <c r="W27" s="2">
        <v>-1.5554104011080832</v>
      </c>
      <c r="X27" s="2">
        <v>2.2599235789941572</v>
      </c>
      <c r="AA27" s="43"/>
      <c r="AB27" s="44"/>
      <c r="AC27" s="44"/>
      <c r="AD27" s="44"/>
      <c r="AE27" s="44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>
      <c r="A28" s="31" t="s">
        <v>24</v>
      </c>
      <c r="B28" s="7" t="s">
        <v>127</v>
      </c>
      <c r="C28" s="28">
        <v>0.41777157265995502</v>
      </c>
      <c r="D28" s="28">
        <v>0.61989882646094696</v>
      </c>
      <c r="E28" s="28">
        <v>0.63911719719990401</v>
      </c>
      <c r="F28" s="28">
        <v>0.59726241725905604</v>
      </c>
      <c r="G28" s="28">
        <v>0.60133648471767998</v>
      </c>
      <c r="H28" s="2">
        <v>-0.91189254432603584</v>
      </c>
      <c r="I28" s="2"/>
      <c r="J28">
        <v>22</v>
      </c>
      <c r="K28">
        <f>COMBIN(J28,2)</f>
        <v>231</v>
      </c>
      <c r="L28" s="45">
        <v>83.916083916083906</v>
      </c>
      <c r="N28" s="33">
        <v>9.5238095238095205E-2</v>
      </c>
      <c r="O28" s="33">
        <v>0.18181818181818199</v>
      </c>
      <c r="P28" s="33">
        <v>0.207792207792208</v>
      </c>
      <c r="Q28" s="33">
        <v>0.14285714285714299</v>
      </c>
      <c r="R28" s="33">
        <v>0.37229437229437201</v>
      </c>
      <c r="T28" s="2">
        <v>-0.37722626959752342</v>
      </c>
      <c r="U28" s="2">
        <v>-0.52430087012882054</v>
      </c>
      <c r="V28" s="2">
        <v>1.1353930300396617</v>
      </c>
      <c r="W28" s="2">
        <v>1.7138284782387998</v>
      </c>
      <c r="X28" s="2">
        <v>-2.3652925009337569</v>
      </c>
      <c r="AA28" s="43"/>
      <c r="AB28" s="44"/>
      <c r="AC28" s="44"/>
      <c r="AD28" s="44"/>
      <c r="AE28" s="44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>
      <c r="A29" s="1" t="s">
        <v>25</v>
      </c>
      <c r="B29" s="8" t="s">
        <v>129</v>
      </c>
      <c r="C29" s="28">
        <v>0.39918022223890498</v>
      </c>
      <c r="D29" s="28">
        <v>0.55184779381772597</v>
      </c>
      <c r="E29" s="28">
        <v>0.94906812485759795</v>
      </c>
      <c r="F29" s="28">
        <v>0.59578748624425504</v>
      </c>
      <c r="G29" s="28">
        <v>0.49172809112891802</v>
      </c>
      <c r="H29" s="2">
        <v>8.5065116009316668</v>
      </c>
      <c r="I29" s="2"/>
      <c r="J29">
        <v>11</v>
      </c>
      <c r="K29">
        <f>COMBIN(J29,2)</f>
        <v>55</v>
      </c>
      <c r="L29" s="45">
        <v>86.713286713286706</v>
      </c>
      <c r="N29" s="33">
        <v>0</v>
      </c>
      <c r="O29" s="33">
        <v>0.29090909090909101</v>
      </c>
      <c r="P29" s="33">
        <v>0.218181818181818</v>
      </c>
      <c r="Q29" s="33">
        <v>0.236363636363636</v>
      </c>
      <c r="R29" s="33">
        <v>0.25454545454545502</v>
      </c>
      <c r="T29" s="2">
        <v>-0.77504653688927416</v>
      </c>
      <c r="U29" s="2">
        <v>-5.3894789223556954</v>
      </c>
      <c r="V29" s="2">
        <v>2.2263772461247169</v>
      </c>
      <c r="W29" s="2">
        <v>-0.56745614146992773</v>
      </c>
      <c r="X29" s="2">
        <v>6.8338214470253424</v>
      </c>
      <c r="AA29" s="43"/>
      <c r="AB29" s="44"/>
      <c r="AC29" s="44"/>
      <c r="AD29" s="44"/>
      <c r="AE29" s="44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>
      <c r="A30" s="31" t="s">
        <v>26</v>
      </c>
      <c r="B30" s="15" t="s">
        <v>143</v>
      </c>
      <c r="C30" s="28">
        <v>0.45209750566893397</v>
      </c>
      <c r="D30" s="28">
        <v>0.58232425231935603</v>
      </c>
      <c r="E30" s="28">
        <v>0.765730678236207</v>
      </c>
      <c r="F30" s="28">
        <v>0.59466821943596104</v>
      </c>
      <c r="G30" s="28">
        <v>0.567682641593383</v>
      </c>
      <c r="H30" s="2">
        <v>2.1135359010965664</v>
      </c>
      <c r="I30" s="2"/>
      <c r="J30">
        <v>8</v>
      </c>
      <c r="K30">
        <f>COMBIN(J30,2)</f>
        <v>28</v>
      </c>
      <c r="L30" s="45">
        <v>82.692307692307693</v>
      </c>
      <c r="N30" s="33">
        <v>0</v>
      </c>
      <c r="O30" s="33">
        <v>0.214285714285714</v>
      </c>
      <c r="P30" s="33">
        <v>0.28571428571428598</v>
      </c>
      <c r="Q30" s="33">
        <v>0.42857142857142899</v>
      </c>
      <c r="R30" s="33">
        <v>7.1428571428571397E-2</v>
      </c>
      <c r="T30" s="2">
        <v>-0.20799247478026128</v>
      </c>
      <c r="U30" s="2">
        <v>-1.2722061321880138</v>
      </c>
      <c r="V30" s="2">
        <v>-0.23684445600772636</v>
      </c>
      <c r="W30" s="2">
        <v>0.2885901307645507</v>
      </c>
      <c r="X30" s="2">
        <v>0.80729290423441791</v>
      </c>
      <c r="AA30" s="43"/>
      <c r="AB30" s="44"/>
      <c r="AC30" s="44"/>
      <c r="AD30" s="44"/>
      <c r="AE30" s="44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>
      <c r="A31" s="31" t="s">
        <v>27</v>
      </c>
      <c r="B31" s="11" t="s">
        <v>135</v>
      </c>
      <c r="C31" s="28">
        <v>0.54095898699724398</v>
      </c>
      <c r="D31" s="28">
        <v>0.58439990223377203</v>
      </c>
      <c r="E31" s="28">
        <v>0.68163447835274504</v>
      </c>
      <c r="F31" s="28">
        <v>0.58427370790174904</v>
      </c>
      <c r="G31" s="28">
        <v>0.57290378407363096</v>
      </c>
      <c r="H31" s="2">
        <v>2.5559087972119947</v>
      </c>
      <c r="I31" s="2"/>
      <c r="J31">
        <v>21</v>
      </c>
      <c r="K31">
        <f>COMBIN(J31,2)</f>
        <v>210</v>
      </c>
      <c r="L31" s="45">
        <v>83.882783882783897</v>
      </c>
      <c r="N31" s="33">
        <v>0.119047619047619</v>
      </c>
      <c r="O31" s="33">
        <v>0.15238095238095201</v>
      </c>
      <c r="P31" s="33">
        <v>0.214285714285714</v>
      </c>
      <c r="Q31" s="33">
        <v>0.25714285714285701</v>
      </c>
      <c r="R31" s="33">
        <v>0.25714285714285701</v>
      </c>
      <c r="T31" s="2">
        <v>0.80942442456758967</v>
      </c>
      <c r="U31" s="2">
        <v>-1.0370329651857253</v>
      </c>
      <c r="V31" s="2">
        <v>-0.13615408841963583</v>
      </c>
      <c r="W31" s="2">
        <v>-1.635343415526745</v>
      </c>
      <c r="X31" s="2">
        <v>2.3004774240787</v>
      </c>
      <c r="AA31" s="43"/>
      <c r="AB31" s="44"/>
      <c r="AC31" s="44"/>
      <c r="AD31" s="44"/>
      <c r="AE31" s="44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>
      <c r="A32" s="31" t="s">
        <v>28</v>
      </c>
      <c r="B32" s="13" t="s">
        <v>139</v>
      </c>
      <c r="C32" s="28">
        <v>0.685867440188906</v>
      </c>
      <c r="D32" s="28">
        <v>0.58980535519587496</v>
      </c>
      <c r="E32" s="28">
        <v>0.65578101488529295</v>
      </c>
      <c r="F32" s="28">
        <v>0.58342594823926197</v>
      </c>
      <c r="G32" s="28">
        <v>0.56038762233795902</v>
      </c>
      <c r="H32" s="2">
        <v>2.6857532608379482</v>
      </c>
      <c r="I32" s="2"/>
      <c r="J32">
        <v>11</v>
      </c>
      <c r="K32">
        <f>COMBIN(J32,2)</f>
        <v>55</v>
      </c>
      <c r="L32" s="45">
        <v>79.370629370629402</v>
      </c>
      <c r="N32" s="33">
        <v>0</v>
      </c>
      <c r="O32" s="33">
        <v>0.27272727272727298</v>
      </c>
      <c r="P32" s="33">
        <v>0.236363636363636</v>
      </c>
      <c r="Q32" s="33">
        <v>0.34545454545454501</v>
      </c>
      <c r="R32" s="33">
        <v>0.145454545454545</v>
      </c>
      <c r="T32" s="2">
        <v>-0.59818158619367723</v>
      </c>
      <c r="U32" s="2">
        <v>-2.2083896262636764</v>
      </c>
      <c r="V32" s="2">
        <v>0.78846907429746871</v>
      </c>
      <c r="W32" s="2">
        <v>0.41590981907924407</v>
      </c>
      <c r="X32" s="2">
        <v>0.87488482932228451</v>
      </c>
      <c r="AA32" s="43"/>
      <c r="AB32" s="44"/>
      <c r="AC32" s="44"/>
      <c r="AD32" s="44"/>
      <c r="AE32" s="44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6">
      <c r="A33" s="31" t="s">
        <v>29</v>
      </c>
      <c r="B33" s="10" t="s">
        <v>133</v>
      </c>
      <c r="C33" s="28">
        <v>0.61688318602294701</v>
      </c>
      <c r="D33" s="28">
        <v>0.60690580660995297</v>
      </c>
      <c r="E33" s="28">
        <v>0.58165120865320497</v>
      </c>
      <c r="F33" s="28">
        <v>0.58209283807493095</v>
      </c>
      <c r="G33" s="28">
        <v>0.58285915830246504</v>
      </c>
      <c r="H33" s="2">
        <v>-0.1129645070659014</v>
      </c>
      <c r="I33" s="2"/>
      <c r="J33">
        <v>20</v>
      </c>
      <c r="K33">
        <f>COMBIN(J33,2)</f>
        <v>190</v>
      </c>
      <c r="L33" s="45">
        <v>79.615384615384599</v>
      </c>
      <c r="N33" s="33">
        <v>1.5789473684210499E-2</v>
      </c>
      <c r="O33" s="33">
        <v>0.163157894736842</v>
      </c>
      <c r="P33" s="33">
        <v>0.35789473684210499</v>
      </c>
      <c r="Q33" s="33">
        <v>0.31578947368421101</v>
      </c>
      <c r="R33" s="33">
        <v>0.14736842105263201</v>
      </c>
      <c r="T33" s="2">
        <v>1.0067078749947027</v>
      </c>
      <c r="U33" s="2">
        <v>0.70915197071995106</v>
      </c>
      <c r="V33" s="2">
        <v>-1.5819169954212813</v>
      </c>
      <c r="W33" s="2">
        <v>0.37736074245144452</v>
      </c>
      <c r="X33" s="2">
        <v>0.88410149732126198</v>
      </c>
      <c r="AA33" s="43"/>
      <c r="AB33" s="44"/>
      <c r="AC33" s="44"/>
      <c r="AD33" s="44"/>
      <c r="AE33" s="44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6">
      <c r="A34" s="31" t="s">
        <v>30</v>
      </c>
      <c r="B34" s="6" t="s">
        <v>125</v>
      </c>
      <c r="C34" s="28">
        <v>0.54171092404863397</v>
      </c>
      <c r="D34" s="28">
        <v>0.62728271281138004</v>
      </c>
      <c r="E34" s="28">
        <v>0.67566034319075696</v>
      </c>
      <c r="F34" s="28">
        <v>0.57820105480686701</v>
      </c>
      <c r="G34" s="28">
        <v>0.57975998408676199</v>
      </c>
      <c r="H34" s="2">
        <v>-0.53313116084412693</v>
      </c>
      <c r="I34" s="2"/>
      <c r="J34">
        <v>34</v>
      </c>
      <c r="K34">
        <f>COMBIN(J34,2)</f>
        <v>561</v>
      </c>
      <c r="L34" s="45">
        <v>82.239819004524904</v>
      </c>
      <c r="N34" s="33">
        <v>0.16934046345811099</v>
      </c>
      <c r="O34" s="33">
        <v>6.5953654188948302E-2</v>
      </c>
      <c r="P34" s="33">
        <v>0.24242424242424199</v>
      </c>
      <c r="Q34" s="33">
        <v>0.18894830659536499</v>
      </c>
      <c r="R34" s="33">
        <v>0.33333333333333298</v>
      </c>
      <c r="T34" s="2">
        <v>-0.75757867548381086</v>
      </c>
      <c r="U34" s="2">
        <v>0.1863152057356241</v>
      </c>
      <c r="V34" s="2">
        <v>1.7796095791962843</v>
      </c>
      <c r="W34" s="2">
        <v>-1.9130263492099151</v>
      </c>
      <c r="X34" s="2">
        <v>0.46950464956188498</v>
      </c>
      <c r="AA34" s="43"/>
      <c r="AB34" s="44"/>
      <c r="AC34" s="44"/>
      <c r="AD34" s="44"/>
      <c r="AE34" s="44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6">
      <c r="A35" s="31" t="s">
        <v>38</v>
      </c>
      <c r="B35" s="9" t="s">
        <v>131</v>
      </c>
      <c r="C35" s="28">
        <v>0.57194761292190799</v>
      </c>
      <c r="D35" s="28">
        <v>0.58614904707710003</v>
      </c>
      <c r="E35" s="28">
        <v>0.64500283718488405</v>
      </c>
      <c r="F35" s="28">
        <v>0.57612651225740197</v>
      </c>
      <c r="G35" s="28">
        <v>0.58992329047984804</v>
      </c>
      <c r="H35" s="42">
        <v>-5.2476836106416922</v>
      </c>
      <c r="I35" s="2"/>
      <c r="J35">
        <v>51</v>
      </c>
      <c r="K35">
        <f>COMBIN(J35,2)</f>
        <v>1275</v>
      </c>
      <c r="L35" s="45">
        <v>79.461538461538495</v>
      </c>
      <c r="N35" s="33">
        <v>0.15673469387755101</v>
      </c>
      <c r="O35" s="33">
        <v>0.11265306122448999</v>
      </c>
      <c r="P35" s="33">
        <v>0.20897959183673501</v>
      </c>
      <c r="Q35" s="33">
        <v>0.203265306122449</v>
      </c>
      <c r="R35" s="33">
        <v>0.318367346938775</v>
      </c>
      <c r="T35" s="2">
        <v>2.3494385500937516</v>
      </c>
      <c r="U35" s="2">
        <v>0.38115110589321682</v>
      </c>
      <c r="V35" s="2">
        <v>0.70289377703800782</v>
      </c>
      <c r="W35" s="2">
        <v>-1.4597469938825884</v>
      </c>
      <c r="X35" s="2">
        <v>-1.3623109650222123</v>
      </c>
      <c r="AA35" s="43"/>
      <c r="AB35" s="44"/>
      <c r="AC35" s="44"/>
      <c r="AD35" s="44"/>
      <c r="AE35" s="44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6">
      <c r="A36" s="31" t="s">
        <v>31</v>
      </c>
      <c r="B36" s="8" t="s">
        <v>129</v>
      </c>
      <c r="C36" s="28">
        <v>0.46166133119914599</v>
      </c>
      <c r="D36" s="28">
        <v>0.62003318962954301</v>
      </c>
      <c r="E36" s="28">
        <v>0.535907951697425</v>
      </c>
      <c r="F36" s="28">
        <v>0.57294538992441302</v>
      </c>
      <c r="G36" s="28">
        <v>0.53953453226674997</v>
      </c>
      <c r="H36" s="2">
        <v>3.8050206990060826</v>
      </c>
      <c r="I36" s="2"/>
      <c r="J36">
        <v>12</v>
      </c>
      <c r="K36">
        <f>COMBIN(J36,2)</f>
        <v>66</v>
      </c>
      <c r="L36" s="45">
        <v>74.679487179487197</v>
      </c>
      <c r="N36" s="33">
        <v>4.5454545454545497E-2</v>
      </c>
      <c r="O36" s="33">
        <v>0.30303030303030298</v>
      </c>
      <c r="P36" s="33">
        <v>0.21212121212121199</v>
      </c>
      <c r="Q36" s="33">
        <v>0.12121212121212099</v>
      </c>
      <c r="R36" s="33">
        <v>0.31818181818181801</v>
      </c>
      <c r="T36" s="2">
        <v>1.959529329425405</v>
      </c>
      <c r="U36" s="2">
        <v>-1.7641095810518166</v>
      </c>
      <c r="V36" s="2">
        <v>0.16435519280791727</v>
      </c>
      <c r="W36" s="2">
        <v>-7.2793410116992627E-2</v>
      </c>
      <c r="X36" s="2">
        <v>0.98353327760520992</v>
      </c>
      <c r="AA36" s="43"/>
      <c r="AB36" s="44"/>
      <c r="AC36" s="44"/>
      <c r="AD36" s="44"/>
      <c r="AE36" s="44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6">
      <c r="A37" s="31" t="s">
        <v>32</v>
      </c>
      <c r="B37" s="6" t="s">
        <v>125</v>
      </c>
      <c r="C37" s="28">
        <v>0.53616687140138997</v>
      </c>
      <c r="D37" s="28">
        <v>0.581977931249962</v>
      </c>
      <c r="E37" s="28">
        <v>0.67926571207317799</v>
      </c>
      <c r="F37" s="28">
        <v>0.57208327297740802</v>
      </c>
      <c r="G37" s="28">
        <v>0.56261465093195495</v>
      </c>
      <c r="H37" s="2">
        <v>2.5314217507688541</v>
      </c>
      <c r="I37" s="2"/>
      <c r="J37">
        <v>43</v>
      </c>
      <c r="K37">
        <f>COMBIN(J37,2)</f>
        <v>903</v>
      </c>
      <c r="L37" s="45">
        <v>80.769230769230703</v>
      </c>
      <c r="N37" s="33">
        <v>0.13399778516057601</v>
      </c>
      <c r="O37" s="33">
        <v>0.149501661129568</v>
      </c>
      <c r="P37" s="33">
        <v>0.19822812846068699</v>
      </c>
      <c r="Q37" s="33">
        <v>0.224806201550388</v>
      </c>
      <c r="R37" s="33">
        <v>0.293466223698782</v>
      </c>
      <c r="T37" s="2">
        <v>-0.13871704031628387</v>
      </c>
      <c r="U37" s="2">
        <v>-1.7181192786647776</v>
      </c>
      <c r="V37" s="2">
        <v>2.679641434808846</v>
      </c>
      <c r="W37" s="2">
        <v>-4.1653539425745381</v>
      </c>
      <c r="X37" s="2">
        <v>3.5327992773731678</v>
      </c>
      <c r="AA37" s="43"/>
      <c r="AB37" s="44"/>
      <c r="AC37" s="44"/>
      <c r="AD37" s="44"/>
      <c r="AE37" s="44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6">
      <c r="A38" s="31" t="s">
        <v>33</v>
      </c>
      <c r="B38" s="13" t="s">
        <v>139</v>
      </c>
      <c r="C38" s="28">
        <v>0.64333112874779597</v>
      </c>
      <c r="D38" s="28">
        <v>0.57332757738662998</v>
      </c>
      <c r="E38" s="28">
        <v>0.65371151981833098</v>
      </c>
      <c r="F38" s="28">
        <v>0.57098470225593001</v>
      </c>
      <c r="G38" s="28">
        <v>0.56744311487685395</v>
      </c>
      <c r="H38" s="2">
        <v>0.46770427241335788</v>
      </c>
      <c r="I38" s="2"/>
      <c r="J38">
        <v>11</v>
      </c>
      <c r="K38">
        <f>COMBIN(J38,2)</f>
        <v>55</v>
      </c>
      <c r="L38" s="45">
        <v>75.174825174825202</v>
      </c>
      <c r="N38" s="33">
        <v>0.27272727272727298</v>
      </c>
      <c r="O38" s="33">
        <v>7.2727272727272696E-2</v>
      </c>
      <c r="P38" s="33">
        <v>0</v>
      </c>
      <c r="Q38" s="33">
        <v>0.381818181818182</v>
      </c>
      <c r="R38" s="33">
        <v>0.27272727272727298</v>
      </c>
      <c r="T38" s="2">
        <v>1.9485253099977937</v>
      </c>
      <c r="U38" s="2">
        <v>-1.9485253099977982</v>
      </c>
      <c r="V38" s="2">
        <v>-0.2153814132822057</v>
      </c>
      <c r="W38" s="2">
        <v>-1.0958644415128092</v>
      </c>
      <c r="X38" s="2">
        <v>1.1189988763093173</v>
      </c>
      <c r="AA38" s="43"/>
      <c r="AB38" s="44"/>
      <c r="AC38" s="44"/>
      <c r="AD38" s="44"/>
      <c r="AE38" s="44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6">
      <c r="A39" s="31" t="s">
        <v>44</v>
      </c>
      <c r="B39" s="7" t="s">
        <v>127</v>
      </c>
      <c r="C39" s="28">
        <v>0.41226995437687602</v>
      </c>
      <c r="D39" s="28">
        <v>0.59410054871809204</v>
      </c>
      <c r="E39" s="28">
        <v>0.69404766417476205</v>
      </c>
      <c r="F39" s="28">
        <v>0.56876612302674301</v>
      </c>
      <c r="G39" s="28">
        <v>0.54249355016918099</v>
      </c>
      <c r="H39" s="2">
        <v>4.1079974313055265</v>
      </c>
      <c r="I39" s="2"/>
      <c r="J39">
        <v>23</v>
      </c>
      <c r="K39">
        <f>COMBIN(J39,2)</f>
        <v>253</v>
      </c>
      <c r="L39" s="45">
        <v>76.588628762541802</v>
      </c>
      <c r="N39" s="33">
        <v>1.7316017316017299E-2</v>
      </c>
      <c r="O39" s="33">
        <v>0.23376623376623401</v>
      </c>
      <c r="P39" s="33">
        <v>0.19047619047618999</v>
      </c>
      <c r="Q39" s="33">
        <v>0.46753246753246802</v>
      </c>
      <c r="R39" s="33">
        <v>9.0909090909090898E-2</v>
      </c>
      <c r="T39" s="2">
        <v>-1.2067638245060324</v>
      </c>
      <c r="U39" s="2">
        <v>9.9430683155177613E-2</v>
      </c>
      <c r="V39" s="2">
        <v>-1.3096603051230873</v>
      </c>
      <c r="W39" s="2">
        <v>1.4548842910421622</v>
      </c>
      <c r="X39" s="2">
        <v>0.9023911366024967</v>
      </c>
      <c r="AA39" s="43"/>
      <c r="AB39" s="44"/>
      <c r="AC39" s="44"/>
      <c r="AD39" s="44"/>
      <c r="AE39" s="44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6">
      <c r="A40" s="31" t="s">
        <v>34</v>
      </c>
      <c r="B40" s="12" t="s">
        <v>137</v>
      </c>
      <c r="C40" s="28">
        <v>0.76052631578947405</v>
      </c>
      <c r="D40" s="28">
        <v>0.50930233471175401</v>
      </c>
      <c r="E40" s="28">
        <v>0.90058479532163704</v>
      </c>
      <c r="F40" s="28">
        <v>0.56452274005451097</v>
      </c>
      <c r="G40" s="28">
        <v>0.55696670559417805</v>
      </c>
      <c r="H40" s="2">
        <v>1.4938560129728047</v>
      </c>
      <c r="I40" s="2"/>
      <c r="J40">
        <v>6</v>
      </c>
      <c r="K40">
        <f>COMBIN(J40,2)</f>
        <v>15</v>
      </c>
      <c r="L40" s="45">
        <v>78.846153846153797</v>
      </c>
      <c r="N40" s="33">
        <v>0.266666666666667</v>
      </c>
      <c r="O40" s="33">
        <v>6.6666666666666693E-2</v>
      </c>
      <c r="P40" s="33">
        <v>0.133333333333333</v>
      </c>
      <c r="Q40" s="33">
        <v>0.133333333333333</v>
      </c>
      <c r="R40" s="33">
        <v>0.4</v>
      </c>
      <c r="T40" s="2">
        <v>-2.204073768382226</v>
      </c>
      <c r="U40" s="2">
        <v>2.2040737683822238</v>
      </c>
      <c r="V40" s="2">
        <v>-1.0484005628895292</v>
      </c>
      <c r="W40" s="2">
        <v>0.59016775151449719</v>
      </c>
      <c r="X40" s="2">
        <v>0.57802336349989047</v>
      </c>
      <c r="AA40" s="43"/>
      <c r="AB40" s="44"/>
      <c r="AC40" s="44"/>
      <c r="AD40" s="44"/>
      <c r="AE40" s="44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7"/>
    </row>
    <row r="41" spans="1:46">
      <c r="A41" s="31" t="s">
        <v>35</v>
      </c>
      <c r="B41" s="11" t="s">
        <v>135</v>
      </c>
      <c r="C41" s="28">
        <v>0.63735497761460702</v>
      </c>
      <c r="D41" s="28">
        <v>0.55304478170256</v>
      </c>
      <c r="E41" s="28">
        <v>0.76905279912313596</v>
      </c>
      <c r="F41" s="28">
        <v>0.56357945393968301</v>
      </c>
      <c r="G41" s="28">
        <v>0.551389178303893</v>
      </c>
      <c r="H41" s="2">
        <v>1.5454917993484041</v>
      </c>
      <c r="I41" s="2"/>
      <c r="J41">
        <v>20</v>
      </c>
      <c r="K41">
        <f>COMBIN(J41,2)</f>
        <v>190</v>
      </c>
      <c r="L41" s="45">
        <v>79.423076923076906</v>
      </c>
      <c r="N41" s="33">
        <v>0.19473684210526301</v>
      </c>
      <c r="O41" s="33">
        <v>1.5789473684210499E-2</v>
      </c>
      <c r="P41" s="33">
        <v>0.221052631578947</v>
      </c>
      <c r="Q41" s="33">
        <v>0.41578947368421099</v>
      </c>
      <c r="R41" s="33">
        <v>0.15263157894736801</v>
      </c>
      <c r="T41" s="2">
        <v>0.45131373632129029</v>
      </c>
      <c r="U41" s="2">
        <v>-0.64290610703895879</v>
      </c>
      <c r="V41" s="2">
        <v>-0.19204424097680461</v>
      </c>
      <c r="W41" s="2">
        <v>0.56162258811821231</v>
      </c>
      <c r="X41" s="2">
        <v>-9.4454284803423313E-2</v>
      </c>
      <c r="AA41" s="43"/>
      <c r="AB41" s="44"/>
      <c r="AC41" s="44"/>
      <c r="AD41" s="44"/>
      <c r="AE41" s="44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6">
      <c r="A42" s="31" t="s">
        <v>36</v>
      </c>
      <c r="B42" s="15" t="s">
        <v>143</v>
      </c>
      <c r="C42" s="28">
        <v>0.44207641212607701</v>
      </c>
      <c r="D42" s="28">
        <v>0.59511447880066204</v>
      </c>
      <c r="E42" s="28">
        <v>0.53855526435599599</v>
      </c>
      <c r="F42" s="28">
        <v>0.55837584144511399</v>
      </c>
      <c r="G42" s="28">
        <v>0.51966681799870695</v>
      </c>
      <c r="H42" s="2">
        <v>4.6437902555739132</v>
      </c>
      <c r="I42" s="2"/>
      <c r="J42">
        <v>11</v>
      </c>
      <c r="K42">
        <f>COMBIN(J42,2)</f>
        <v>55</v>
      </c>
      <c r="L42" s="45">
        <v>82.167832167832202</v>
      </c>
      <c r="N42" s="33">
        <v>0</v>
      </c>
      <c r="O42" s="33">
        <v>0.27272727272727298</v>
      </c>
      <c r="P42" s="33">
        <v>0.30909090909090903</v>
      </c>
      <c r="Q42" s="33">
        <v>0.25454545454545502</v>
      </c>
      <c r="R42" s="33">
        <v>0.163636363636364</v>
      </c>
      <c r="T42" s="2">
        <v>-1.1059166845339052</v>
      </c>
      <c r="U42" s="2">
        <v>-3.2983015663010651</v>
      </c>
      <c r="V42" s="2">
        <v>3.0691319439100919</v>
      </c>
      <c r="W42" s="2">
        <v>2.7154081383882223</v>
      </c>
      <c r="X42" s="2">
        <v>-0.8498384298131515</v>
      </c>
      <c r="AA42" s="43"/>
      <c r="AB42" s="44"/>
      <c r="AC42" s="44"/>
      <c r="AD42" s="44"/>
      <c r="AE42" s="44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6">
      <c r="A43" s="31" t="s">
        <v>10</v>
      </c>
      <c r="B43" s="10" t="s">
        <v>133</v>
      </c>
      <c r="C43" s="28">
        <v>0.71357141222061005</v>
      </c>
      <c r="D43" s="28">
        <v>0.67375901698500995</v>
      </c>
      <c r="E43" s="28">
        <v>0.67754317856042701</v>
      </c>
      <c r="F43" s="28">
        <v>0.54819224544117695</v>
      </c>
      <c r="G43" s="28">
        <v>0.54004741381838794</v>
      </c>
      <c r="H43" s="2">
        <v>1.5173734388148254</v>
      </c>
      <c r="I43" s="2"/>
      <c r="J43">
        <v>29</v>
      </c>
      <c r="K43">
        <f>COMBIN(J43,2)</f>
        <v>406</v>
      </c>
      <c r="L43" s="45">
        <v>81.538461538461505</v>
      </c>
      <c r="N43" s="33">
        <v>0.18947368421052599</v>
      </c>
      <c r="O43" s="33">
        <v>0.121052631578947</v>
      </c>
      <c r="P43" s="33">
        <v>0.2</v>
      </c>
      <c r="Q43" s="33">
        <v>0.21052631578947401</v>
      </c>
      <c r="R43" s="33">
        <v>0.278947368421053</v>
      </c>
      <c r="T43" s="2">
        <v>-0.89319247242284294</v>
      </c>
      <c r="U43" s="2">
        <v>-1.0944213373366027</v>
      </c>
      <c r="V43" s="2">
        <v>1.6065961771037824</v>
      </c>
      <c r="W43" s="2">
        <v>-2.0841888268614635</v>
      </c>
      <c r="X43" s="2">
        <v>1.9360811911050217</v>
      </c>
      <c r="AA43" s="43"/>
      <c r="AB43" s="44"/>
      <c r="AC43" s="44"/>
      <c r="AD43" s="44"/>
      <c r="AE43" s="44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6">
      <c r="A44" s="31" t="s">
        <v>40</v>
      </c>
      <c r="B44" s="6" t="s">
        <v>125</v>
      </c>
      <c r="C44" s="28">
        <v>0.51968334142501305</v>
      </c>
      <c r="D44" s="28">
        <v>0.54571780569257899</v>
      </c>
      <c r="E44" s="28">
        <v>0.62826517380859503</v>
      </c>
      <c r="F44" s="28">
        <v>0.54216324971256402</v>
      </c>
      <c r="G44" s="28">
        <v>0.52255299810001099</v>
      </c>
      <c r="H44" s="2">
        <v>3.8760650728860613</v>
      </c>
      <c r="I44" s="2"/>
      <c r="J44">
        <v>37</v>
      </c>
      <c r="K44">
        <f>COMBIN(J44,2)</f>
        <v>666</v>
      </c>
      <c r="L44" s="45">
        <v>79.313929313929293</v>
      </c>
      <c r="N44" s="33">
        <v>0.11111111111111099</v>
      </c>
      <c r="O44" s="33">
        <v>0.20420420420420399</v>
      </c>
      <c r="P44" s="33">
        <v>0.25375375375375397</v>
      </c>
      <c r="Q44" s="33">
        <v>0.19819819819819801</v>
      </c>
      <c r="R44" s="33">
        <v>0.23273273273273301</v>
      </c>
      <c r="T44" s="2">
        <v>-1.1569727953351148</v>
      </c>
      <c r="U44" s="2">
        <v>-2.3648873020805135</v>
      </c>
      <c r="V44" s="2">
        <v>3.0232498920101989</v>
      </c>
      <c r="W44" s="2">
        <v>-3.6240469768374202</v>
      </c>
      <c r="X44" s="2">
        <v>3.3876139904328548</v>
      </c>
      <c r="AA44" s="43"/>
      <c r="AB44" s="44"/>
      <c r="AC44" s="44"/>
      <c r="AD44" s="44"/>
      <c r="AE44" s="44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6">
      <c r="A45" s="31" t="s">
        <v>41</v>
      </c>
      <c r="B45" s="15" t="s">
        <v>143</v>
      </c>
      <c r="C45" s="28">
        <v>0.56916189965923503</v>
      </c>
      <c r="D45" s="28">
        <v>0.54567987131193196</v>
      </c>
      <c r="E45" s="28">
        <v>0.65249570189585704</v>
      </c>
      <c r="F45" s="28">
        <v>0.53866307686677495</v>
      </c>
      <c r="G45" s="28">
        <v>0.51744183417935097</v>
      </c>
      <c r="H45" s="2">
        <v>5.1846557546289844</v>
      </c>
      <c r="I45" s="2"/>
      <c r="J45">
        <v>36</v>
      </c>
      <c r="K45">
        <f>COMBIN(J45,2)</f>
        <v>630</v>
      </c>
      <c r="L45" s="45">
        <v>81.089743589743605</v>
      </c>
      <c r="N45" s="33">
        <v>0.153968253968254</v>
      </c>
      <c r="O45" s="33">
        <v>0.18888888888888899</v>
      </c>
      <c r="P45" s="33">
        <v>0.20158730158730201</v>
      </c>
      <c r="Q45" s="33">
        <v>0.24285714285714299</v>
      </c>
      <c r="R45" s="33">
        <v>0.212698412698413</v>
      </c>
      <c r="T45" s="2">
        <v>0.79901103956602115</v>
      </c>
      <c r="U45" s="2">
        <v>-1.5386487429725109</v>
      </c>
      <c r="V45" s="2">
        <v>-3.5589543601484617</v>
      </c>
      <c r="W45" s="2">
        <v>2.0575076661362237</v>
      </c>
      <c r="X45" s="2">
        <v>2.4399157729234453</v>
      </c>
      <c r="AA45" s="43"/>
      <c r="AB45" s="44"/>
      <c r="AC45" s="44"/>
      <c r="AD45" s="44"/>
      <c r="AE45" s="44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6">
      <c r="A46" s="31" t="s">
        <v>42</v>
      </c>
      <c r="B46" s="13" t="s">
        <v>139</v>
      </c>
      <c r="C46" s="28">
        <v>0.51254687148650002</v>
      </c>
      <c r="D46" s="28">
        <v>0.53671864078031495</v>
      </c>
      <c r="E46" s="28">
        <v>0.46125153071425001</v>
      </c>
      <c r="F46" s="28">
        <v>0.52480624078506999</v>
      </c>
      <c r="G46" s="28">
        <v>0.51733795113007497</v>
      </c>
      <c r="H46" s="2">
        <v>0.84409227978548418</v>
      </c>
      <c r="I46" s="2"/>
      <c r="J46">
        <v>9</v>
      </c>
      <c r="K46">
        <f>COMBIN(J46,2)</f>
        <v>36</v>
      </c>
      <c r="L46" s="45">
        <v>76.068376068376097</v>
      </c>
      <c r="N46" s="33">
        <v>0.22222222222222199</v>
      </c>
      <c r="O46" s="33">
        <v>2.7777777777777801E-2</v>
      </c>
      <c r="P46" s="33">
        <v>0.25</v>
      </c>
      <c r="Q46" s="33">
        <v>0.33333333333333298</v>
      </c>
      <c r="R46" s="33">
        <v>0.16666666666666699</v>
      </c>
      <c r="T46" s="2">
        <v>0</v>
      </c>
      <c r="U46" s="2">
        <v>0.17845847316839733</v>
      </c>
      <c r="V46" s="2">
        <v>-0.95150769377431865</v>
      </c>
      <c r="W46" s="2">
        <v>1.0822467314868227</v>
      </c>
      <c r="X46" s="2">
        <v>-0.11238863979306705</v>
      </c>
      <c r="AA46" s="43"/>
      <c r="AB46" s="44"/>
      <c r="AC46" s="44"/>
      <c r="AD46" s="44"/>
      <c r="AE46" s="44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6">
      <c r="A47" s="31" t="s">
        <v>43</v>
      </c>
      <c r="B47" s="10" t="s">
        <v>133</v>
      </c>
      <c r="C47" s="28">
        <v>0.52822552493211306</v>
      </c>
      <c r="D47" s="28">
        <v>0.52842956944720498</v>
      </c>
      <c r="E47" s="28">
        <v>0.68311605624901695</v>
      </c>
      <c r="F47" s="28">
        <v>0.52165753471272502</v>
      </c>
      <c r="G47" s="28">
        <v>0.50868407101552204</v>
      </c>
      <c r="H47" s="2">
        <v>3.937894618215342</v>
      </c>
      <c r="I47" s="2"/>
      <c r="J47">
        <v>53</v>
      </c>
      <c r="K47">
        <f>COMBIN(J47,2)</f>
        <v>1378</v>
      </c>
      <c r="L47" s="45">
        <v>77.285921625544304</v>
      </c>
      <c r="N47" s="33">
        <v>0.24673439767779401</v>
      </c>
      <c r="O47" s="33">
        <v>0.135703918722787</v>
      </c>
      <c r="P47" s="33">
        <v>0.121915820029028</v>
      </c>
      <c r="Q47" s="33">
        <v>0.27285921625544302</v>
      </c>
      <c r="R47" s="33">
        <v>0.22278664731494899</v>
      </c>
      <c r="T47" s="2">
        <v>-9.4980073191244505E-2</v>
      </c>
      <c r="U47" s="2">
        <v>-1.8110469790276913</v>
      </c>
      <c r="V47" s="2">
        <v>-1.1885582903604113</v>
      </c>
      <c r="W47" s="2">
        <v>6.2437196438194682E-2</v>
      </c>
      <c r="X47" s="2">
        <v>2.2790617548219951</v>
      </c>
      <c r="AA47" s="43"/>
      <c r="AB47" s="44"/>
      <c r="AC47" s="44"/>
      <c r="AD47" s="44"/>
      <c r="AE47" s="44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6">
      <c r="A48" s="31" t="s">
        <v>51</v>
      </c>
      <c r="B48" s="9" t="s">
        <v>131</v>
      </c>
      <c r="C48" s="28">
        <v>0.48625940366678899</v>
      </c>
      <c r="D48" s="28">
        <v>0.50730033829401899</v>
      </c>
      <c r="E48" s="28">
        <v>0.566157740906858</v>
      </c>
      <c r="F48" s="28">
        <v>0.50264271150523998</v>
      </c>
      <c r="G48" s="28">
        <v>0.50459631299222896</v>
      </c>
      <c r="H48" s="2">
        <v>-0.75146504693785543</v>
      </c>
      <c r="I48" s="2"/>
      <c r="J48">
        <v>81</v>
      </c>
      <c r="K48">
        <f>COMBIN(J48,2)</f>
        <v>3240</v>
      </c>
      <c r="L48" s="45">
        <v>75.641025641025607</v>
      </c>
      <c r="N48" s="33">
        <v>0.174050632911392</v>
      </c>
      <c r="O48" s="33">
        <v>0.25411392405063299</v>
      </c>
      <c r="P48" s="33">
        <v>0.18132911392405099</v>
      </c>
      <c r="Q48" s="33">
        <v>0.16487341772151901</v>
      </c>
      <c r="R48" s="33">
        <v>0.22563291139240499</v>
      </c>
      <c r="T48" s="2">
        <v>0.14511432422128998</v>
      </c>
      <c r="U48" s="2">
        <v>1.2543269560713033</v>
      </c>
      <c r="V48" s="2">
        <v>-0.28106229419865214</v>
      </c>
      <c r="W48" s="2">
        <v>-2.0176359410098552</v>
      </c>
      <c r="X48" s="2">
        <v>1.2213423592396953</v>
      </c>
      <c r="AA48" s="43"/>
      <c r="AB48" s="44"/>
      <c r="AC48" s="44"/>
      <c r="AD48" s="44"/>
      <c r="AE48" s="44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6">
      <c r="A49" s="31" t="s">
        <v>45</v>
      </c>
      <c r="B49" s="10" t="s">
        <v>133</v>
      </c>
      <c r="C49" s="28">
        <v>0.63717210275923197</v>
      </c>
      <c r="D49" s="28">
        <v>0.48569279361853901</v>
      </c>
      <c r="E49" s="28">
        <v>0.65603170475751704</v>
      </c>
      <c r="F49" s="28">
        <v>0.49977612328883603</v>
      </c>
      <c r="G49" s="28">
        <v>0.48274706066922501</v>
      </c>
      <c r="H49" s="41">
        <v>3.6466276610479174</v>
      </c>
      <c r="I49" s="2"/>
      <c r="J49">
        <v>17</v>
      </c>
      <c r="K49">
        <f>COMBIN(J49,2)</f>
        <v>136</v>
      </c>
      <c r="L49" s="45">
        <v>76.923076923076906</v>
      </c>
      <c r="N49" s="33">
        <v>0.316176470588235</v>
      </c>
      <c r="O49" s="33">
        <v>0.110294117647059</v>
      </c>
      <c r="P49" s="33">
        <v>0.10294117647058799</v>
      </c>
      <c r="Q49" s="33">
        <v>0.17647058823529399</v>
      </c>
      <c r="R49" s="33">
        <v>0.29411764705882398</v>
      </c>
      <c r="T49" s="2">
        <v>-1.371795958504495</v>
      </c>
      <c r="U49" s="2">
        <v>1.2035945324272073</v>
      </c>
      <c r="V49" s="2">
        <v>-1.2624956388420763</v>
      </c>
      <c r="W49" s="2">
        <v>-0.86139113067399731</v>
      </c>
      <c r="X49" s="2">
        <v>1.9025349994246687</v>
      </c>
      <c r="AA49" s="43"/>
      <c r="AB49" s="44"/>
      <c r="AC49" s="44"/>
      <c r="AD49" s="44"/>
      <c r="AE49" s="44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6">
      <c r="A50" s="31" t="s">
        <v>46</v>
      </c>
      <c r="B50" s="10" t="s">
        <v>133</v>
      </c>
      <c r="C50" s="28">
        <v>0.561380036381534</v>
      </c>
      <c r="D50" s="28">
        <v>0.51678522985636799</v>
      </c>
      <c r="E50" s="28">
        <v>0.60743453026734695</v>
      </c>
      <c r="F50" s="28">
        <v>0.49761304923942201</v>
      </c>
      <c r="G50" s="28">
        <v>0.48323978892796399</v>
      </c>
      <c r="H50" s="2">
        <v>3.2592421639255842</v>
      </c>
      <c r="I50" s="2"/>
      <c r="J50">
        <v>34</v>
      </c>
      <c r="K50">
        <f>COMBIN(J50,2)</f>
        <v>561</v>
      </c>
      <c r="L50" s="45">
        <v>74.095022624434407</v>
      </c>
      <c r="N50" s="33">
        <v>0.21746880570409999</v>
      </c>
      <c r="O50" s="33">
        <v>0.21212121212121199</v>
      </c>
      <c r="P50" s="33">
        <v>0.12834224598930499</v>
      </c>
      <c r="Q50" s="33">
        <v>0.21746880570409999</v>
      </c>
      <c r="R50" s="33">
        <v>0.22459893048128299</v>
      </c>
      <c r="T50" s="2">
        <v>-0.63791780669801235</v>
      </c>
      <c r="U50" s="2">
        <v>-0.28804955120825332</v>
      </c>
      <c r="V50" s="2">
        <v>-1.0232916487102504</v>
      </c>
      <c r="W50" s="2">
        <v>-2.411675715957275</v>
      </c>
      <c r="X50" s="2">
        <v>4.0043460423376285</v>
      </c>
      <c r="AA50" s="43"/>
      <c r="AB50" s="44"/>
      <c r="AC50" s="44"/>
      <c r="AD50" s="44"/>
      <c r="AE50" s="44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7"/>
    </row>
    <row r="51" spans="1:46">
      <c r="A51" s="31" t="s">
        <v>47</v>
      </c>
      <c r="B51" s="6" t="s">
        <v>125</v>
      </c>
      <c r="C51" s="28">
        <v>0.34068973759298798</v>
      </c>
      <c r="D51" s="28">
        <v>0.52150980401574298</v>
      </c>
      <c r="E51" s="28">
        <v>0.58372151179660203</v>
      </c>
      <c r="F51" s="28">
        <v>0.49539504776739401</v>
      </c>
      <c r="G51" s="28">
        <v>0.48431489060428501</v>
      </c>
      <c r="H51" s="2">
        <v>2.2409634819599309</v>
      </c>
      <c r="I51" s="2"/>
      <c r="J51">
        <v>30</v>
      </c>
      <c r="K51">
        <f>COMBIN(J51,2)</f>
        <v>435</v>
      </c>
      <c r="L51" s="45">
        <v>76.025641025640994</v>
      </c>
      <c r="N51" s="33">
        <v>0.126436781609195</v>
      </c>
      <c r="O51" s="33">
        <v>0.32183908045977</v>
      </c>
      <c r="P51" s="33">
        <v>0.17701149425287399</v>
      </c>
      <c r="Q51" s="33">
        <v>0.216091954022989</v>
      </c>
      <c r="R51" s="33">
        <v>0.15862068965517201</v>
      </c>
      <c r="T51" s="2">
        <v>-1.6719718169777771</v>
      </c>
      <c r="U51" s="2">
        <v>-0.22842905164091831</v>
      </c>
      <c r="V51" s="2">
        <v>1.1028190040357508</v>
      </c>
      <c r="W51" s="2">
        <v>-0.77485398390463267</v>
      </c>
      <c r="X51" s="2">
        <v>1.7629496156562154</v>
      </c>
      <c r="AA51" s="43"/>
      <c r="AB51" s="44"/>
      <c r="AC51" s="44"/>
      <c r="AD51" s="44"/>
      <c r="AE51" s="44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6">
      <c r="A52" s="31" t="s">
        <v>49</v>
      </c>
      <c r="B52" s="15" t="s">
        <v>143</v>
      </c>
      <c r="C52" s="28">
        <v>0.38571865393330801</v>
      </c>
      <c r="D52" s="28">
        <v>0.487857269567461</v>
      </c>
      <c r="E52" s="28">
        <v>0.64140464798359498</v>
      </c>
      <c r="F52" s="28">
        <v>0.49219675655977202</v>
      </c>
      <c r="G52" s="28">
        <v>0.46933640209987199</v>
      </c>
      <c r="H52" s="2">
        <v>1.9058380850673355</v>
      </c>
      <c r="I52" s="2"/>
      <c r="J52">
        <v>11</v>
      </c>
      <c r="K52">
        <f>COMBIN(J52,2)</f>
        <v>55</v>
      </c>
      <c r="L52" s="45">
        <v>79.720279720279706</v>
      </c>
      <c r="N52" s="33">
        <v>5.4545454545454501E-2</v>
      </c>
      <c r="O52" s="33">
        <v>0.30909090909090903</v>
      </c>
      <c r="P52" s="33">
        <v>0.30909090909090903</v>
      </c>
      <c r="Q52" s="33">
        <v>0.30909090909090903</v>
      </c>
      <c r="R52" s="33">
        <v>1.8181818181818198E-2</v>
      </c>
      <c r="T52" s="2">
        <v>-1.2502021262199554</v>
      </c>
      <c r="U52" s="2">
        <v>0.65874767832683767</v>
      </c>
      <c r="V52" s="2">
        <v>0.26465324135709173</v>
      </c>
      <c r="W52" s="2">
        <v>-0.43306715047698258</v>
      </c>
      <c r="X52" s="2">
        <v>2.3004538491540982</v>
      </c>
      <c r="AA52" s="43"/>
      <c r="AB52" s="44"/>
      <c r="AC52" s="44"/>
      <c r="AD52" s="44"/>
      <c r="AE52" s="44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6">
      <c r="A53" s="31" t="s">
        <v>50</v>
      </c>
      <c r="B53" s="6" t="s">
        <v>125</v>
      </c>
      <c r="C53" s="28">
        <v>0.555499458658687</v>
      </c>
      <c r="D53" s="28">
        <v>0.53532700662505195</v>
      </c>
      <c r="E53" s="28">
        <v>0.48633314510507503</v>
      </c>
      <c r="F53" s="28">
        <v>0.48630149970713099</v>
      </c>
      <c r="G53" s="28">
        <v>0.47848268620606399</v>
      </c>
      <c r="H53" s="2">
        <v>1.7009769539393171</v>
      </c>
      <c r="I53" s="2"/>
      <c r="J53">
        <v>38</v>
      </c>
      <c r="K53">
        <f>COMBIN(J53,2)</f>
        <v>703</v>
      </c>
      <c r="L53" s="45">
        <v>72.773279352226695</v>
      </c>
      <c r="N53" s="33">
        <v>0.23897581792318601</v>
      </c>
      <c r="O53" s="33">
        <v>0.128022759601707</v>
      </c>
      <c r="P53" s="33">
        <v>0.21479374110953101</v>
      </c>
      <c r="Q53" s="33">
        <v>0.27027027027027001</v>
      </c>
      <c r="R53" s="33">
        <v>0.147937411095306</v>
      </c>
      <c r="T53" s="2">
        <v>-0.92437676441883021</v>
      </c>
      <c r="U53" s="2">
        <v>0.39339116101860211</v>
      </c>
      <c r="V53" s="2">
        <v>-0.12370627032223079</v>
      </c>
      <c r="W53" s="2">
        <v>0.43675955098534508</v>
      </c>
      <c r="X53" s="2">
        <v>-0.18297447798783056</v>
      </c>
      <c r="AA53" s="43"/>
      <c r="AB53" s="44"/>
      <c r="AC53" s="44"/>
      <c r="AD53" s="44"/>
      <c r="AE53" s="44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6">
      <c r="A54" s="31" t="s">
        <v>52</v>
      </c>
      <c r="B54" s="13" t="s">
        <v>139</v>
      </c>
      <c r="C54" s="28">
        <v>0.50096956424204997</v>
      </c>
      <c r="D54" s="28">
        <v>0.479471365606639</v>
      </c>
      <c r="E54" s="28">
        <v>0.60206210808579896</v>
      </c>
      <c r="F54" s="28">
        <v>0.48122846878043501</v>
      </c>
      <c r="G54" s="28">
        <v>0.48429323283917503</v>
      </c>
      <c r="H54" s="2">
        <v>-0.81689977713877526</v>
      </c>
      <c r="I54" s="2"/>
      <c r="J54">
        <v>25</v>
      </c>
      <c r="K54">
        <f>COMBIN(J54,2)</f>
        <v>300</v>
      </c>
      <c r="L54" s="45">
        <v>75.692307692307693</v>
      </c>
      <c r="N54" s="33">
        <v>0.24</v>
      </c>
      <c r="O54" s="33">
        <v>0.19</v>
      </c>
      <c r="P54" s="33">
        <v>0.19</v>
      </c>
      <c r="Q54" s="33">
        <v>0.17333333333333301</v>
      </c>
      <c r="R54" s="33">
        <v>0.206666666666667</v>
      </c>
      <c r="T54" s="2">
        <v>-0.7427001789153187</v>
      </c>
      <c r="U54" s="2">
        <v>1.2437083839737231</v>
      </c>
      <c r="V54" s="2">
        <v>0.86943930478787457</v>
      </c>
      <c r="W54" s="2">
        <v>-0.45068208330787463</v>
      </c>
      <c r="X54" s="2">
        <v>-1.8317789232757771</v>
      </c>
      <c r="AA54" s="43"/>
      <c r="AB54" s="44"/>
      <c r="AC54" s="44"/>
      <c r="AD54" s="44"/>
      <c r="AE54" s="44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6">
      <c r="A55" s="31" t="s">
        <v>53</v>
      </c>
      <c r="B55" s="6" t="s">
        <v>125</v>
      </c>
      <c r="C55" s="28">
        <v>0.36726026620247498</v>
      </c>
      <c r="D55" s="28">
        <v>0.50644971952860596</v>
      </c>
      <c r="E55" s="28">
        <v>0.40423227940355599</v>
      </c>
      <c r="F55" s="28">
        <v>0.47528492878826001</v>
      </c>
      <c r="G55" s="28">
        <v>0.47503853277070002</v>
      </c>
      <c r="H55" s="2">
        <v>5.8611370375757268E-2</v>
      </c>
      <c r="I55" s="2"/>
      <c r="J55">
        <v>31</v>
      </c>
      <c r="K55">
        <f>COMBIN(J55,2)</f>
        <v>465</v>
      </c>
      <c r="L55" s="45">
        <v>73.4491315136476</v>
      </c>
      <c r="N55" s="33">
        <v>0.23440860215053799</v>
      </c>
      <c r="O55" s="33">
        <v>0.21290322580645199</v>
      </c>
      <c r="P55" s="33">
        <v>0.195698924731183</v>
      </c>
      <c r="Q55" s="33">
        <v>0.15913978494623701</v>
      </c>
      <c r="R55" s="33">
        <v>0.19784946236559101</v>
      </c>
      <c r="T55" s="2">
        <v>0.93665003253701007</v>
      </c>
      <c r="U55" s="2">
        <v>-0.98072010869503801</v>
      </c>
      <c r="V55" s="2">
        <v>0.86826182951053066</v>
      </c>
      <c r="W55" s="2">
        <v>-1.770190412313293</v>
      </c>
      <c r="X55" s="2">
        <v>1.6204071886453004</v>
      </c>
      <c r="AA55" s="43"/>
      <c r="AB55" s="44"/>
      <c r="AC55" s="44"/>
      <c r="AD55" s="44"/>
      <c r="AE55" s="44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6">
      <c r="A56" s="31" t="s">
        <v>54</v>
      </c>
      <c r="B56" s="13" t="s">
        <v>139</v>
      </c>
      <c r="C56" s="28">
        <v>0.51542354585726502</v>
      </c>
      <c r="D56" s="28">
        <v>0.50031544682178197</v>
      </c>
      <c r="E56" s="28">
        <v>0.42069205083207201</v>
      </c>
      <c r="F56" s="28">
        <v>0.462841720642654</v>
      </c>
      <c r="G56" s="28">
        <v>0.44815877817451</v>
      </c>
      <c r="H56" s="2">
        <v>4.5478572367859353</v>
      </c>
      <c r="I56" s="2"/>
      <c r="J56">
        <v>46</v>
      </c>
      <c r="K56">
        <f>COMBIN(J56,2)</f>
        <v>1035</v>
      </c>
      <c r="L56" s="45">
        <v>69.063545150501696</v>
      </c>
      <c r="N56" s="33">
        <v>0.22028985507246401</v>
      </c>
      <c r="O56" s="33">
        <v>0.231884057971014</v>
      </c>
      <c r="P56" s="33">
        <v>0.16908212560386501</v>
      </c>
      <c r="Q56" s="33">
        <v>0.24734299516908201</v>
      </c>
      <c r="R56" s="33">
        <v>0.131400966183575</v>
      </c>
      <c r="T56" s="2">
        <v>-0.91998892112786956</v>
      </c>
      <c r="U56" s="2">
        <v>-0.92251323363674431</v>
      </c>
      <c r="V56" s="2">
        <v>-0.32629253510503348</v>
      </c>
      <c r="W56" s="2">
        <v>-0.6217074511084616</v>
      </c>
      <c r="X56" s="2">
        <v>4.8211508002814423</v>
      </c>
      <c r="AA56" s="43"/>
      <c r="AB56" s="44"/>
      <c r="AC56" s="44"/>
      <c r="AD56" s="44"/>
      <c r="AE56" s="44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6">
      <c r="A57" t="s">
        <v>55</v>
      </c>
      <c r="B57" s="15" t="s">
        <v>143</v>
      </c>
      <c r="C57" s="28">
        <v>0.344444444444444</v>
      </c>
      <c r="D57" s="28">
        <v>0.49948775326939598</v>
      </c>
      <c r="E57" s="28">
        <v>0.61779448621553901</v>
      </c>
      <c r="F57" s="28">
        <v>0.459552401866896</v>
      </c>
      <c r="G57" s="28">
        <v>0.39617337643640599</v>
      </c>
      <c r="H57" s="2">
        <v>2.7784876865456236</v>
      </c>
      <c r="I57" s="2"/>
      <c r="J57">
        <v>4</v>
      </c>
      <c r="K57">
        <f>COMBIN(J57,2)</f>
        <v>6</v>
      </c>
      <c r="L57" s="45">
        <v>70.192307692307693</v>
      </c>
      <c r="N57" s="33">
        <v>0</v>
      </c>
      <c r="O57" s="33">
        <v>0.5</v>
      </c>
      <c r="P57" s="33">
        <v>0</v>
      </c>
      <c r="Q57" s="33">
        <v>0.5</v>
      </c>
      <c r="R57" s="33">
        <v>0</v>
      </c>
      <c r="T57" s="2">
        <v>-0.86594352842109357</v>
      </c>
      <c r="U57" s="2">
        <v>0.82411634004883161</v>
      </c>
      <c r="V57" s="2">
        <v>-3.4600455882933581</v>
      </c>
      <c r="W57" s="2">
        <v>3.5259651813267103</v>
      </c>
      <c r="X57" s="2">
        <v>0</v>
      </c>
      <c r="AA57" s="43"/>
      <c r="AB57" s="44"/>
      <c r="AC57" s="44"/>
      <c r="AD57" s="44"/>
      <c r="AE57" s="44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6">
      <c r="A58" s="1" t="s">
        <v>56</v>
      </c>
      <c r="B58" s="10" t="s">
        <v>133</v>
      </c>
      <c r="C58" s="28">
        <v>0.53247906714815396</v>
      </c>
      <c r="D58" s="28">
        <v>0.47948321736597399</v>
      </c>
      <c r="E58" s="28">
        <v>0.47588576242825698</v>
      </c>
      <c r="F58" s="28">
        <v>0.45178734809135501</v>
      </c>
      <c r="G58" s="28">
        <v>0.43309200979943002</v>
      </c>
      <c r="H58" s="2">
        <v>3.8763655563879538</v>
      </c>
      <c r="I58" s="2"/>
      <c r="J58">
        <v>31</v>
      </c>
      <c r="K58">
        <f>COMBIN(J58,2)</f>
        <v>465</v>
      </c>
      <c r="L58" s="45">
        <v>70.719602977667506</v>
      </c>
      <c r="N58" s="33">
        <v>0.28387096774193499</v>
      </c>
      <c r="O58" s="33">
        <v>0.18064516129032299</v>
      </c>
      <c r="P58" s="33">
        <v>0.12903225806451599</v>
      </c>
      <c r="Q58" s="33">
        <v>0.29032258064516098</v>
      </c>
      <c r="R58" s="33">
        <v>0.11612903225806499</v>
      </c>
      <c r="T58" s="2">
        <v>-1.8005242960048007</v>
      </c>
      <c r="U58" s="2">
        <v>0.53317182372166816</v>
      </c>
      <c r="V58" s="2">
        <v>-1.059796736481716</v>
      </c>
      <c r="W58" s="2">
        <v>-2.2392118983116687</v>
      </c>
      <c r="X58" s="2">
        <v>8.4225569358588768</v>
      </c>
      <c r="AA58" s="43"/>
      <c r="AB58" s="44"/>
      <c r="AC58" s="44"/>
      <c r="AD58" s="44"/>
      <c r="AE58" s="44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6">
      <c r="A59" s="31" t="s">
        <v>57</v>
      </c>
      <c r="B59" s="13" t="s">
        <v>139</v>
      </c>
      <c r="C59" s="28">
        <v>0.82726423902894497</v>
      </c>
      <c r="D59" s="28">
        <v>0.55333802959379297</v>
      </c>
      <c r="E59" s="28">
        <v>0.52486106848851999</v>
      </c>
      <c r="F59" s="28">
        <v>0.44951682837260598</v>
      </c>
      <c r="G59" s="28">
        <v>0.45350419186437901</v>
      </c>
      <c r="H59" s="2">
        <v>-0.42895812471297146</v>
      </c>
      <c r="I59" s="2"/>
      <c r="J59">
        <v>9</v>
      </c>
      <c r="K59">
        <f>COMBIN(J59,2)</f>
        <v>36</v>
      </c>
      <c r="L59" s="45">
        <v>70.512820512820497</v>
      </c>
      <c r="N59" s="33">
        <v>0.22222222222222199</v>
      </c>
      <c r="O59" s="33">
        <v>0.16666666666666699</v>
      </c>
      <c r="P59" s="33">
        <v>0.33333333333333298</v>
      </c>
      <c r="Q59" s="33">
        <v>0.11111111111111099</v>
      </c>
      <c r="R59" s="33">
        <v>0.16666666666666699</v>
      </c>
      <c r="T59" s="2">
        <v>-0.18996863662599223</v>
      </c>
      <c r="U59" s="2">
        <v>1.6759433938955124</v>
      </c>
      <c r="V59" s="2">
        <v>-1.3936532469354588</v>
      </c>
      <c r="W59" s="2">
        <v>-1.8994858306418176</v>
      </c>
      <c r="X59" s="2">
        <v>1.7011222506771504</v>
      </c>
      <c r="AA59" s="43"/>
      <c r="AB59" s="44"/>
      <c r="AC59" s="44"/>
      <c r="AD59" s="44"/>
      <c r="AE59" s="44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6">
      <c r="A60" s="31" t="s">
        <v>58</v>
      </c>
      <c r="B60" s="6" t="s">
        <v>125</v>
      </c>
      <c r="C60" s="28">
        <v>0.52040331680190399</v>
      </c>
      <c r="D60" s="28">
        <v>0.46551458538014401</v>
      </c>
      <c r="E60" s="28">
        <v>0.49815256360290799</v>
      </c>
      <c r="F60" s="28">
        <v>0.44744905390050099</v>
      </c>
      <c r="G60" s="28">
        <v>0.44300408735492303</v>
      </c>
      <c r="H60" s="2">
        <v>1.2862044290314034</v>
      </c>
      <c r="I60" s="2"/>
      <c r="J60">
        <v>44</v>
      </c>
      <c r="K60">
        <f>COMBIN(J60,2)</f>
        <v>946</v>
      </c>
      <c r="L60" s="45">
        <v>72.552447552447504</v>
      </c>
      <c r="N60" s="33">
        <v>0.283298097251586</v>
      </c>
      <c r="O60" s="33">
        <v>0.21353065539112101</v>
      </c>
      <c r="P60" s="33">
        <v>0.125792811839323</v>
      </c>
      <c r="Q60" s="33">
        <v>0.23361522198731499</v>
      </c>
      <c r="R60" s="33">
        <v>0.14376321353065499</v>
      </c>
      <c r="T60" s="2">
        <v>-2.3439042045355643</v>
      </c>
      <c r="U60" s="2">
        <v>1.509901882221893</v>
      </c>
      <c r="V60" s="2">
        <v>2.018072091607789</v>
      </c>
      <c r="W60" s="2">
        <v>-3.3174156605653464</v>
      </c>
      <c r="X60" s="2">
        <v>1.9055551510132007</v>
      </c>
      <c r="AA60" s="43"/>
      <c r="AB60" s="44"/>
      <c r="AC60" s="44"/>
      <c r="AD60" s="44"/>
      <c r="AE60" s="44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6">
      <c r="A61" s="31" t="s">
        <v>59</v>
      </c>
      <c r="B61" s="6" t="s">
        <v>125</v>
      </c>
      <c r="C61" s="28">
        <v>0.40922005948128198</v>
      </c>
      <c r="D61" s="28">
        <v>0.44968844568134198</v>
      </c>
      <c r="E61" s="28">
        <v>0.57492802506764695</v>
      </c>
      <c r="F61" s="28">
        <v>0.444211157082126</v>
      </c>
      <c r="G61" s="28">
        <v>0.40801204016977399</v>
      </c>
      <c r="H61" s="2">
        <v>3.8128842964372969</v>
      </c>
      <c r="I61" s="2"/>
      <c r="J61">
        <v>19</v>
      </c>
      <c r="K61">
        <f>COMBIN(J61,2)</f>
        <v>171</v>
      </c>
      <c r="L61" s="45">
        <v>75.506072874493896</v>
      </c>
      <c r="N61" s="33">
        <v>7.0175438596491196E-2</v>
      </c>
      <c r="O61" s="33">
        <v>0.40350877192982498</v>
      </c>
      <c r="P61" s="33">
        <v>0.29824561403508798</v>
      </c>
      <c r="Q61" s="33">
        <v>0.175438596491228</v>
      </c>
      <c r="R61" s="33">
        <v>5.2631578947368397E-2</v>
      </c>
      <c r="T61" s="2">
        <v>-2.4120733590840184</v>
      </c>
      <c r="U61" s="2">
        <v>-0.588545089628845</v>
      </c>
      <c r="V61" s="2">
        <v>2.6560461617352398</v>
      </c>
      <c r="W61" s="2">
        <v>1.6538440721792111</v>
      </c>
      <c r="X61" s="2">
        <v>-1.5559110282692662E-2</v>
      </c>
      <c r="AA61" s="43"/>
      <c r="AB61" s="44"/>
      <c r="AC61" s="44"/>
      <c r="AD61" s="44"/>
      <c r="AE61" s="44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6">
      <c r="A62" s="31" t="s">
        <v>60</v>
      </c>
      <c r="B62" s="11" t="s">
        <v>135</v>
      </c>
      <c r="C62" s="28">
        <v>0.50524653833328503</v>
      </c>
      <c r="D62" s="28">
        <v>0.3888423484479</v>
      </c>
      <c r="E62" s="28">
        <v>0.718800024508229</v>
      </c>
      <c r="F62" s="28">
        <v>0.43636482987894398</v>
      </c>
      <c r="G62" s="28">
        <v>0.434097436752724</v>
      </c>
      <c r="H62" s="2">
        <v>0.30195577104973315</v>
      </c>
      <c r="I62" s="2"/>
      <c r="J62">
        <v>14</v>
      </c>
      <c r="K62">
        <f>COMBIN(J62,2)</f>
        <v>91</v>
      </c>
      <c r="L62" s="45">
        <v>78.846153846153896</v>
      </c>
      <c r="N62" s="33">
        <v>0.28571428571428598</v>
      </c>
      <c r="O62" s="33">
        <v>0.14285714285714299</v>
      </c>
      <c r="P62" s="33">
        <v>0.26373626373626402</v>
      </c>
      <c r="Q62" s="33">
        <v>0.18681318681318701</v>
      </c>
      <c r="R62" s="33">
        <v>0.120879120879121</v>
      </c>
      <c r="T62" s="2">
        <v>-0.33565467704432062</v>
      </c>
      <c r="U62" s="2">
        <v>0.55549798703797182</v>
      </c>
      <c r="V62" s="2">
        <v>-1.1885013379668834</v>
      </c>
      <c r="W62" s="2">
        <v>0.62598814773661393</v>
      </c>
      <c r="X62" s="2">
        <v>43881089321206.734</v>
      </c>
      <c r="AA62" s="43"/>
      <c r="AB62" s="44"/>
      <c r="AC62" s="44"/>
      <c r="AD62" s="44"/>
      <c r="AE62" s="44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6">
      <c r="A63" s="31" t="s">
        <v>61</v>
      </c>
      <c r="B63" s="15" t="s">
        <v>143</v>
      </c>
      <c r="C63" s="28">
        <v>0.386116264687693</v>
      </c>
      <c r="D63" s="28">
        <v>0.47641778443052701</v>
      </c>
      <c r="E63" s="28">
        <v>0.41187116174732302</v>
      </c>
      <c r="F63" s="28">
        <v>0.42987310571350001</v>
      </c>
      <c r="G63" s="28">
        <v>0.34341403523028102</v>
      </c>
      <c r="H63" s="2">
        <v>6.9400114540307376</v>
      </c>
      <c r="I63" s="2"/>
      <c r="J63">
        <v>12</v>
      </c>
      <c r="K63">
        <f>COMBIN(J63,2)</f>
        <v>66</v>
      </c>
      <c r="L63" s="45">
        <v>67.948717948717999</v>
      </c>
      <c r="N63" s="33">
        <v>7.5757575757575801E-2</v>
      </c>
      <c r="O63" s="33">
        <v>0.39393939393939398</v>
      </c>
      <c r="P63" s="33">
        <v>0.37878787878787901</v>
      </c>
      <c r="Q63" s="33">
        <v>9.0909090909090898E-2</v>
      </c>
      <c r="R63" s="33">
        <v>6.0606060606060601E-2</v>
      </c>
      <c r="T63" s="2">
        <v>-3.4905739800317352</v>
      </c>
      <c r="U63" s="2">
        <v>-0.24016303371307759</v>
      </c>
      <c r="V63" s="2">
        <v>3.5417031660907243</v>
      </c>
      <c r="W63" s="2">
        <v>2.7220889671335331</v>
      </c>
      <c r="X63" s="2">
        <v>2.450369430275257</v>
      </c>
      <c r="AA63" s="43"/>
      <c r="AB63" s="44"/>
      <c r="AC63" s="44"/>
      <c r="AD63" s="44"/>
      <c r="AE63" s="44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6">
      <c r="A64" s="31" t="s">
        <v>62</v>
      </c>
      <c r="B64" s="15" t="s">
        <v>143</v>
      </c>
      <c r="C64" s="28">
        <v>0.67348927875243703</v>
      </c>
      <c r="D64" s="28">
        <v>0.45114832011025002</v>
      </c>
      <c r="E64" s="28">
        <v>0.56302521008403394</v>
      </c>
      <c r="F64" s="28">
        <v>0.42546480343291798</v>
      </c>
      <c r="G64" s="28">
        <v>0.40620912714089402</v>
      </c>
      <c r="H64" s="2">
        <v>2.1250789114960478</v>
      </c>
      <c r="I64" s="2"/>
      <c r="J64">
        <v>6</v>
      </c>
      <c r="K64">
        <f>COMBIN(J64,2)</f>
        <v>15</v>
      </c>
      <c r="L64" s="45">
        <v>75</v>
      </c>
      <c r="N64" s="33">
        <v>0.266666666666667</v>
      </c>
      <c r="O64" s="33">
        <v>0.33333333333333298</v>
      </c>
      <c r="P64" s="33">
        <v>0.2</v>
      </c>
      <c r="Q64" s="33">
        <v>0</v>
      </c>
      <c r="R64" s="33">
        <v>0.2</v>
      </c>
      <c r="T64" s="2">
        <v>-0.65778096768435301</v>
      </c>
      <c r="U64" s="2">
        <v>0.7039303433485713</v>
      </c>
      <c r="V64" s="2">
        <v>-0.21652902058136647</v>
      </c>
      <c r="W64" s="2">
        <v>0</v>
      </c>
      <c r="X64" s="2">
        <v>0</v>
      </c>
      <c r="AA64" s="43"/>
      <c r="AB64" s="44"/>
      <c r="AC64" s="44"/>
      <c r="AD64" s="44"/>
      <c r="AE64" s="44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>
      <c r="A65" s="31" t="s">
        <v>64</v>
      </c>
      <c r="B65" s="11" t="s">
        <v>135</v>
      </c>
      <c r="C65" s="28">
        <v>0.28517658525398498</v>
      </c>
      <c r="D65" s="28">
        <v>0.46905723038348102</v>
      </c>
      <c r="E65" s="28">
        <v>0.26950355687197802</v>
      </c>
      <c r="F65" s="28">
        <v>0.41774094837169101</v>
      </c>
      <c r="G65" s="28">
        <v>0.43083359178239899</v>
      </c>
      <c r="H65" s="2">
        <v>-0.97440748024715929</v>
      </c>
      <c r="I65" s="2"/>
      <c r="J65">
        <v>7</v>
      </c>
      <c r="K65">
        <f>COMBIN(J65,2)</f>
        <v>21</v>
      </c>
      <c r="L65" s="45">
        <v>66.483516483516496</v>
      </c>
      <c r="N65" s="33">
        <v>0.28571428571428598</v>
      </c>
      <c r="O65" s="33">
        <v>0.14285714285714299</v>
      </c>
      <c r="P65" s="33">
        <v>0.33333333333333298</v>
      </c>
      <c r="Q65" s="33">
        <v>0.19047619047618999</v>
      </c>
      <c r="R65" s="33">
        <v>4.7619047619047603E-2</v>
      </c>
      <c r="T65" s="2">
        <v>1.1221839755583753</v>
      </c>
      <c r="U65" s="2">
        <v>0.56173016161706102</v>
      </c>
      <c r="V65" s="2">
        <v>0.7564682482410362</v>
      </c>
      <c r="W65" s="2">
        <v>-2.3827708482733865</v>
      </c>
      <c r="X65" s="2">
        <v>1.6438041501366449</v>
      </c>
      <c r="AA65" s="43"/>
      <c r="AB65" s="44"/>
      <c r="AC65" s="44"/>
      <c r="AD65" s="44"/>
      <c r="AE65" s="44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>
      <c r="A66" s="31" t="s">
        <v>65</v>
      </c>
      <c r="B66" s="11" t="s">
        <v>135</v>
      </c>
      <c r="C66" s="28">
        <v>0.24292929292929299</v>
      </c>
      <c r="D66" s="28">
        <v>0.42025368072757802</v>
      </c>
      <c r="E66" s="28">
        <v>0.85361193387509204</v>
      </c>
      <c r="F66" s="28">
        <v>0.41745265967074002</v>
      </c>
      <c r="G66" s="28">
        <v>0.38225559161432798</v>
      </c>
      <c r="H66" s="2">
        <v>3.136093500434769</v>
      </c>
      <c r="I66" s="2"/>
      <c r="J66">
        <v>15</v>
      </c>
      <c r="K66">
        <f>COMBIN(J66,2)</f>
        <v>105</v>
      </c>
      <c r="L66" s="45">
        <v>69.487179487179503</v>
      </c>
      <c r="N66" s="33">
        <v>0.2</v>
      </c>
      <c r="O66" s="33">
        <v>0.24761904761904799</v>
      </c>
      <c r="P66" s="33">
        <v>0.314285714285714</v>
      </c>
      <c r="Q66" s="33">
        <v>0.21904761904761899</v>
      </c>
      <c r="R66" s="33">
        <v>1.9047619047619001E-2</v>
      </c>
      <c r="T66" s="2">
        <v>-0.66760828535727046</v>
      </c>
      <c r="U66" s="2">
        <v>-1.4033835244193678</v>
      </c>
      <c r="V66" s="2">
        <v>-1.1965957144864703</v>
      </c>
      <c r="W66" s="2">
        <v>4.1538389867540246</v>
      </c>
      <c r="X66" s="2">
        <v>14.071424945612337</v>
      </c>
      <c r="AA66" s="43"/>
      <c r="AB66" s="44"/>
      <c r="AC66" s="44"/>
      <c r="AD66" s="44"/>
      <c r="AE66" s="44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>
      <c r="A67" s="31" t="s">
        <v>72</v>
      </c>
      <c r="B67" s="6" t="s">
        <v>125</v>
      </c>
      <c r="C67" s="28">
        <v>0.38577801578471099</v>
      </c>
      <c r="D67" s="28">
        <v>0.44778123669882403</v>
      </c>
      <c r="E67" s="28">
        <v>0.43765300830187998</v>
      </c>
      <c r="F67" s="28">
        <v>0.417196778314118</v>
      </c>
      <c r="G67" s="28">
        <v>0.38909755264315998</v>
      </c>
      <c r="H67" s="2">
        <v>5.9686083411031658</v>
      </c>
      <c r="I67" s="2"/>
      <c r="J67">
        <v>39</v>
      </c>
      <c r="K67">
        <f>COMBIN(J67,2)</f>
        <v>741</v>
      </c>
      <c r="L67" s="45">
        <v>64.2011834319527</v>
      </c>
      <c r="N67" s="33">
        <v>0.18065433854907501</v>
      </c>
      <c r="O67" s="33">
        <v>0.42816500711237598</v>
      </c>
      <c r="P67" s="33">
        <v>7.1123755334281696E-2</v>
      </c>
      <c r="Q67" s="33">
        <v>0.24608819345661501</v>
      </c>
      <c r="R67" s="33">
        <v>7.3968705547652905E-2</v>
      </c>
      <c r="T67" s="2">
        <v>-3.6001754324731201</v>
      </c>
      <c r="U67" s="2">
        <v>1.8444804788425628</v>
      </c>
      <c r="V67" s="2">
        <v>1.9360225647730034</v>
      </c>
      <c r="W67" s="2">
        <v>-2.2836040398808954</v>
      </c>
      <c r="X67" s="2">
        <v>5.0000716655396236</v>
      </c>
      <c r="AA67" s="43"/>
      <c r="AB67" s="44"/>
      <c r="AC67" s="44"/>
      <c r="AD67" s="44"/>
      <c r="AE67" s="44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>
      <c r="A68" s="31" t="s">
        <v>66</v>
      </c>
      <c r="B68" s="8" t="s">
        <v>129</v>
      </c>
      <c r="C68" s="28">
        <v>0.43375342837417202</v>
      </c>
      <c r="D68" s="28">
        <v>0.35656598281708302</v>
      </c>
      <c r="E68" s="28">
        <v>0.701731315353606</v>
      </c>
      <c r="F68" s="28">
        <v>0.41599857278754399</v>
      </c>
      <c r="G68" s="28">
        <v>0.37052002325598998</v>
      </c>
      <c r="H68" s="2">
        <v>7.9976681606922568</v>
      </c>
      <c r="I68" s="2"/>
      <c r="J68">
        <v>18</v>
      </c>
      <c r="K68">
        <f>COMBIN(J68,2)</f>
        <v>153</v>
      </c>
      <c r="L68" s="45">
        <v>75.641025641025607</v>
      </c>
      <c r="N68" s="33">
        <v>0.32679738562091498</v>
      </c>
      <c r="O68" s="33">
        <v>0.24836601307189499</v>
      </c>
      <c r="P68" s="33">
        <v>5.8823529411764698E-2</v>
      </c>
      <c r="Q68" s="33">
        <v>0.24836601307189499</v>
      </c>
      <c r="R68" s="33">
        <v>0.11764705882352899</v>
      </c>
      <c r="T68" s="2">
        <v>-5.0391390475267812</v>
      </c>
      <c r="U68" s="2">
        <v>2.0920851922872234</v>
      </c>
      <c r="V68" s="2">
        <v>1.3830253824196512</v>
      </c>
      <c r="W68" s="2">
        <v>0.49839290773582429</v>
      </c>
      <c r="X68" s="2">
        <v>1.8849618217423938</v>
      </c>
      <c r="AA68" s="43"/>
      <c r="AB68" s="44"/>
      <c r="AC68" s="44"/>
      <c r="AD68" s="44"/>
      <c r="AE68" s="44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>
      <c r="A69" s="31" t="s">
        <v>88</v>
      </c>
      <c r="B69" s="14" t="s">
        <v>141</v>
      </c>
      <c r="C69" s="28">
        <v>0.588095238095238</v>
      </c>
      <c r="D69" s="28">
        <v>0.49131928123595198</v>
      </c>
      <c r="E69" s="28">
        <v>0.54955665679349897</v>
      </c>
      <c r="F69" s="28">
        <v>0.41594201687433402</v>
      </c>
      <c r="G69" s="28">
        <v>0.39800577775187901</v>
      </c>
      <c r="H69" s="2">
        <v>2.8476211422802424</v>
      </c>
      <c r="I69" s="2"/>
      <c r="J69">
        <v>12</v>
      </c>
      <c r="K69">
        <f>COMBIN(J69,2)</f>
        <v>66</v>
      </c>
      <c r="L69" s="45">
        <v>67.307692307692307</v>
      </c>
      <c r="N69" s="33">
        <v>0.34545454545454501</v>
      </c>
      <c r="O69" s="33">
        <v>0.163636363636364</v>
      </c>
      <c r="P69" s="33">
        <v>0.12727272727272701</v>
      </c>
      <c r="Q69" s="33">
        <v>0.25454545454545502</v>
      </c>
      <c r="R69" s="33">
        <v>0.109090909090909</v>
      </c>
      <c r="T69" s="2">
        <v>-0.22813210809398138</v>
      </c>
      <c r="U69" s="2">
        <v>0.90265775445172935</v>
      </c>
      <c r="V69" s="2">
        <v>-0.83887577535103064</v>
      </c>
      <c r="W69" s="2">
        <v>0.3869456933093659</v>
      </c>
      <c r="X69" s="2">
        <v>0</v>
      </c>
      <c r="AA69" s="43"/>
      <c r="AB69" s="44"/>
      <c r="AC69" s="44"/>
      <c r="AD69" s="44"/>
      <c r="AE69" s="44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>
      <c r="A70" s="31" t="s">
        <v>67</v>
      </c>
      <c r="B70" s="7" t="s">
        <v>127</v>
      </c>
      <c r="C70" s="28">
        <v>0.41960607028339603</v>
      </c>
      <c r="D70" s="28">
        <v>0.43298930584887102</v>
      </c>
      <c r="E70" s="28">
        <v>0.44481289939294899</v>
      </c>
      <c r="F70" s="28">
        <v>0.41577311925968902</v>
      </c>
      <c r="G70" s="28">
        <v>0.40769887831521301</v>
      </c>
      <c r="H70" s="2">
        <v>1.8228510657806052</v>
      </c>
      <c r="I70" s="2"/>
      <c r="J70">
        <v>49</v>
      </c>
      <c r="K70">
        <f>COMBIN(J70,2)</f>
        <v>1176</v>
      </c>
      <c r="L70" s="45">
        <v>72.135007849293501</v>
      </c>
      <c r="N70" s="33">
        <v>0.26700680272108801</v>
      </c>
      <c r="O70" s="33">
        <v>0.24149659863945599</v>
      </c>
      <c r="P70" s="33">
        <v>0.218537414965986</v>
      </c>
      <c r="Q70" s="33">
        <v>0.203231292517007</v>
      </c>
      <c r="R70" s="33">
        <v>6.9727891156462607E-2</v>
      </c>
      <c r="T70" s="2">
        <v>0.54917923928051082</v>
      </c>
      <c r="U70" s="2">
        <v>-1.070088070338954E-2</v>
      </c>
      <c r="V70" s="2">
        <v>-2.7257565906004926</v>
      </c>
      <c r="W70" s="2">
        <v>2.459529282713623</v>
      </c>
      <c r="X70" s="2">
        <v>3.4815974232381666</v>
      </c>
      <c r="AA70" s="43"/>
      <c r="AB70" s="44"/>
      <c r="AC70" s="44"/>
      <c r="AD70" s="44"/>
      <c r="AE70" s="44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>
      <c r="A71" s="31" t="s">
        <v>68</v>
      </c>
      <c r="B71" s="7" t="s">
        <v>127</v>
      </c>
      <c r="C71" s="28">
        <v>0.496638169683282</v>
      </c>
      <c r="D71" s="28">
        <v>0.38817310342016198</v>
      </c>
      <c r="E71" s="28">
        <v>0.56263584432861402</v>
      </c>
      <c r="F71" s="28">
        <v>0.40275082135624501</v>
      </c>
      <c r="G71" s="28">
        <v>0.37215814193145103</v>
      </c>
      <c r="H71" s="2">
        <v>4.5533961128559559</v>
      </c>
      <c r="I71" s="2"/>
      <c r="J71">
        <v>19</v>
      </c>
      <c r="K71">
        <f>COMBIN(J71,2)</f>
        <v>171</v>
      </c>
      <c r="L71" s="45">
        <v>71.457489878542503</v>
      </c>
      <c r="N71" s="33">
        <v>0.36842105263157898</v>
      </c>
      <c r="O71" s="33">
        <v>0.198830409356725</v>
      </c>
      <c r="P71" s="33">
        <v>8.1871345029239803E-2</v>
      </c>
      <c r="Q71" s="33">
        <v>0.26315789473684198</v>
      </c>
      <c r="R71" s="33">
        <v>8.7719298245614002E-2</v>
      </c>
      <c r="T71" s="2">
        <v>-1.3503136032637701</v>
      </c>
      <c r="U71" s="2">
        <v>-0.91673327128587589</v>
      </c>
      <c r="V71" s="2">
        <v>-1.0584291193573536</v>
      </c>
      <c r="W71" s="2">
        <v>0.97721495077239895</v>
      </c>
      <c r="X71" s="2">
        <v>2.1880374900335013</v>
      </c>
      <c r="AA71" s="43"/>
      <c r="AB71" s="44"/>
      <c r="AC71" s="44"/>
      <c r="AD71" s="44"/>
      <c r="AE71" s="44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>
      <c r="A72" s="31" t="s">
        <v>69</v>
      </c>
      <c r="B72" s="8" t="s">
        <v>129</v>
      </c>
      <c r="C72" s="28">
        <v>0.43821776663881901</v>
      </c>
      <c r="D72" s="28">
        <v>0.37304162037611799</v>
      </c>
      <c r="E72" s="28">
        <v>0.77755221386800299</v>
      </c>
      <c r="F72" s="28">
        <v>0.40129620129569799</v>
      </c>
      <c r="G72" s="28">
        <v>0.390695746223717</v>
      </c>
      <c r="H72" s="2">
        <v>0.77140463876232479</v>
      </c>
      <c r="I72" s="2"/>
      <c r="J72">
        <v>6</v>
      </c>
      <c r="K72">
        <f>COMBIN(J72,2)</f>
        <v>15</v>
      </c>
      <c r="L72" s="45">
        <v>76.282051282051299</v>
      </c>
      <c r="N72" s="33">
        <v>0.33333333333333298</v>
      </c>
      <c r="O72" s="33">
        <v>6.6666666666666693E-2</v>
      </c>
      <c r="P72" s="33">
        <v>0.4</v>
      </c>
      <c r="Q72" s="33">
        <v>0.2</v>
      </c>
      <c r="R72" s="33">
        <v>0</v>
      </c>
      <c r="T72" s="2">
        <v>-1.282495972066714</v>
      </c>
      <c r="U72" s="2">
        <v>0.4792358541239719</v>
      </c>
      <c r="V72" s="2">
        <v>-0.30622105135777067</v>
      </c>
      <c r="W72" s="2">
        <v>-0.18642479555694094</v>
      </c>
      <c r="X72" s="2">
        <v>-0.15972733176516846</v>
      </c>
      <c r="AA72" s="43"/>
      <c r="AB72" s="44"/>
      <c r="AC72" s="44"/>
      <c r="AD72" s="44"/>
      <c r="AE72" s="44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>
      <c r="A73" t="s">
        <v>87</v>
      </c>
      <c r="B73" s="15" t="s">
        <v>143</v>
      </c>
      <c r="C73" s="28">
        <v>0.38931536462238198</v>
      </c>
      <c r="D73" s="28">
        <v>0.43662821071117403</v>
      </c>
      <c r="E73" s="28">
        <v>0.35622892279983298</v>
      </c>
      <c r="F73" s="28">
        <v>0.400085921812047</v>
      </c>
      <c r="G73" s="28">
        <v>0.345619997328108</v>
      </c>
      <c r="H73" s="2">
        <v>4.4006367743721597</v>
      </c>
      <c r="I73" s="2"/>
      <c r="J73">
        <v>15</v>
      </c>
      <c r="K73">
        <f>COMBIN(J73,2)</f>
        <v>105</v>
      </c>
      <c r="L73" s="45">
        <v>60.769230769230802</v>
      </c>
      <c r="N73" s="33">
        <v>0.164835164835165</v>
      </c>
      <c r="O73" s="33">
        <v>0.40659340659340698</v>
      </c>
      <c r="P73" s="33">
        <v>0.30769230769230799</v>
      </c>
      <c r="Q73" s="33">
        <v>7.69230769230769E-2</v>
      </c>
      <c r="R73" s="33">
        <v>4.3956043956044001E-2</v>
      </c>
      <c r="T73" s="2">
        <v>-1.9254363052294472</v>
      </c>
      <c r="U73" s="2">
        <v>1.3332620531853818</v>
      </c>
      <c r="V73" s="2">
        <v>-0.75131790822644695</v>
      </c>
      <c r="W73" s="2">
        <v>1.6712398455195121</v>
      </c>
      <c r="X73" s="2">
        <v>14.218739018176514</v>
      </c>
      <c r="AA73" s="43"/>
      <c r="AB73" s="44"/>
      <c r="AC73" s="44"/>
      <c r="AD73" s="44"/>
      <c r="AE73" s="44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>
      <c r="A74" s="31" t="s">
        <v>70</v>
      </c>
      <c r="B74" s="8" t="s">
        <v>129</v>
      </c>
      <c r="C74" s="28">
        <v>0.39426195480315501</v>
      </c>
      <c r="D74" s="28">
        <v>0.39293186350015202</v>
      </c>
      <c r="E74" s="28">
        <v>0.74789420928330097</v>
      </c>
      <c r="F74" s="28">
        <v>0.39927635452639199</v>
      </c>
      <c r="G74" s="28">
        <v>0.36967573687655197</v>
      </c>
      <c r="H74" s="2">
        <v>4.2950748169097226</v>
      </c>
      <c r="I74" s="2"/>
      <c r="J74">
        <v>18</v>
      </c>
      <c r="K74">
        <f>COMBIN(J74,2)</f>
        <v>153</v>
      </c>
      <c r="L74" s="45">
        <v>76.495726495726501</v>
      </c>
      <c r="N74" s="33">
        <v>0.30718954248365998</v>
      </c>
      <c r="O74" s="33">
        <v>0.32679738562091498</v>
      </c>
      <c r="P74" s="33">
        <v>5.8823529411764698E-2</v>
      </c>
      <c r="Q74" s="33">
        <v>0.18954248366013099</v>
      </c>
      <c r="R74" s="33">
        <v>0.11764705882352899</v>
      </c>
      <c r="T74" s="2">
        <v>-2.3576656708003507</v>
      </c>
      <c r="U74" s="2">
        <v>0.50027599744502116</v>
      </c>
      <c r="V74" s="2">
        <v>2.3965671441244067</v>
      </c>
      <c r="W74" s="2">
        <v>0.53293416509215707</v>
      </c>
      <c r="X74" s="2">
        <v>3.6785771987173219</v>
      </c>
      <c r="AA74" s="43"/>
      <c r="AB74" s="44"/>
      <c r="AC74" s="44"/>
      <c r="AD74" s="44"/>
      <c r="AE74" s="44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>
      <c r="A75" s="31" t="s">
        <v>71</v>
      </c>
      <c r="B75" s="10" t="s">
        <v>133</v>
      </c>
      <c r="C75" s="28">
        <v>0.53458242349996599</v>
      </c>
      <c r="D75" s="28">
        <v>0.41295966218213898</v>
      </c>
      <c r="E75" s="28">
        <v>0.481276602628748</v>
      </c>
      <c r="F75" s="28">
        <v>0.39851974033763599</v>
      </c>
      <c r="G75" s="28">
        <v>0.39608774092215898</v>
      </c>
      <c r="H75" s="2">
        <v>0.60201004941161784</v>
      </c>
      <c r="I75" s="2"/>
      <c r="J75">
        <v>55</v>
      </c>
      <c r="K75">
        <f>COMBIN(J75,2)</f>
        <v>1485</v>
      </c>
      <c r="L75" s="45">
        <v>70.489510489510494</v>
      </c>
      <c r="N75" s="33">
        <v>0.28282828282828298</v>
      </c>
      <c r="O75" s="33">
        <v>0.30437710437710402</v>
      </c>
      <c r="P75" s="33">
        <v>0.18518518518518501</v>
      </c>
      <c r="Q75" s="33">
        <v>9.8316498316498302E-2</v>
      </c>
      <c r="R75" s="33">
        <v>0.12929292929292899</v>
      </c>
      <c r="T75" s="2">
        <v>-1.0949913084177367E-2</v>
      </c>
      <c r="U75" s="2">
        <v>0.52522623525476919</v>
      </c>
      <c r="V75" s="2">
        <v>-1.0111753030868578</v>
      </c>
      <c r="W75" s="2">
        <v>-1.4649811257629271</v>
      </c>
      <c r="X75" s="2">
        <v>3.1603231660356967</v>
      </c>
      <c r="AA75" s="43"/>
      <c r="AB75" s="44"/>
      <c r="AC75" s="44"/>
      <c r="AD75" s="44"/>
      <c r="AE75" s="44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>
      <c r="A76" s="31" t="s">
        <v>73</v>
      </c>
      <c r="B76" s="6" t="s">
        <v>125</v>
      </c>
      <c r="C76" s="28">
        <v>0.360025197386384</v>
      </c>
      <c r="D76" s="28">
        <v>0.40492106336917599</v>
      </c>
      <c r="E76" s="28">
        <v>0.49540569905374898</v>
      </c>
      <c r="F76" s="28">
        <v>0.39492613304714402</v>
      </c>
      <c r="G76" s="28">
        <v>0.37922916136861701</v>
      </c>
      <c r="H76" s="41">
        <v>3.5605933003847965</v>
      </c>
      <c r="I76" s="2"/>
      <c r="J76">
        <v>62</v>
      </c>
      <c r="K76">
        <f>COMBIN(J76,2)</f>
        <v>1891</v>
      </c>
      <c r="L76" s="45">
        <v>73.076923076923094</v>
      </c>
      <c r="N76" s="33">
        <v>0.241671073506081</v>
      </c>
      <c r="O76" s="33">
        <v>0.35906927551559997</v>
      </c>
      <c r="P76" s="33">
        <v>0.156530936012692</v>
      </c>
      <c r="Q76" s="33">
        <v>0.16869381279746201</v>
      </c>
      <c r="R76" s="33">
        <v>7.4034902168164995E-2</v>
      </c>
      <c r="T76" s="2">
        <v>-2.1595731889684706</v>
      </c>
      <c r="U76" s="2">
        <v>1.0942243561846214</v>
      </c>
      <c r="V76" s="2">
        <v>1.0662061661190698</v>
      </c>
      <c r="W76" s="2">
        <v>-1.5959884846451988</v>
      </c>
      <c r="X76" s="2">
        <v>5.1717361125197838</v>
      </c>
      <c r="AA76" s="43"/>
      <c r="AB76" s="44"/>
      <c r="AC76" s="44"/>
      <c r="AD76" s="44"/>
      <c r="AE76" s="44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>
      <c r="A77" s="31" t="s">
        <v>74</v>
      </c>
      <c r="B77" s="8" t="s">
        <v>129</v>
      </c>
      <c r="C77" s="28">
        <v>0.39546115553914601</v>
      </c>
      <c r="D77" s="28">
        <v>0.37894171734086801</v>
      </c>
      <c r="E77" s="28">
        <v>0.70694172349551898</v>
      </c>
      <c r="F77" s="28">
        <v>0.394495802768149</v>
      </c>
      <c r="G77" s="28">
        <v>0.39199442846257798</v>
      </c>
      <c r="H77" s="2">
        <v>0.67853487613172092</v>
      </c>
      <c r="I77" s="2"/>
      <c r="J77">
        <v>61</v>
      </c>
      <c r="K77">
        <f>COMBIN(J77,2)</f>
        <v>1830</v>
      </c>
      <c r="L77" s="45">
        <v>74.842370744010097</v>
      </c>
      <c r="N77" s="33">
        <v>0.29453551912568299</v>
      </c>
      <c r="O77" s="33">
        <v>0.266666666666667</v>
      </c>
      <c r="P77" s="33">
        <v>0.181967213114754</v>
      </c>
      <c r="Q77" s="33">
        <v>0.195628415300546</v>
      </c>
      <c r="R77" s="33">
        <v>6.1202185792349699E-2</v>
      </c>
      <c r="T77" s="2">
        <v>-2.9055244606564097</v>
      </c>
      <c r="U77" s="2">
        <v>2.6682828467168744</v>
      </c>
      <c r="V77" s="2">
        <v>0.43897401325741781</v>
      </c>
      <c r="W77" s="2">
        <v>0.57812651068711107</v>
      </c>
      <c r="X77" s="2">
        <v>-1.9797277467744929</v>
      </c>
      <c r="AA77" s="43"/>
      <c r="AB77" s="44"/>
      <c r="AC77" s="44"/>
      <c r="AD77" s="44"/>
      <c r="AE77" s="44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>
      <c r="A78" s="31" t="s">
        <v>75</v>
      </c>
      <c r="B78" s="13" t="s">
        <v>139</v>
      </c>
      <c r="C78" s="28">
        <v>0.44199038793147299</v>
      </c>
      <c r="D78" s="28">
        <v>0.48450279382559902</v>
      </c>
      <c r="E78" s="28">
        <v>0.43175728643704597</v>
      </c>
      <c r="F78" s="28">
        <v>0.39416172689647699</v>
      </c>
      <c r="G78" s="28">
        <v>0.37028850953332398</v>
      </c>
      <c r="H78" s="2">
        <v>4.4533782763739689</v>
      </c>
      <c r="I78" s="2"/>
      <c r="J78">
        <v>20</v>
      </c>
      <c r="K78">
        <f>COMBIN(J78,2)</f>
        <v>190</v>
      </c>
      <c r="L78" s="45">
        <v>63.076923076923102</v>
      </c>
      <c r="N78" s="33">
        <v>0.41578947368421099</v>
      </c>
      <c r="O78" s="33">
        <v>8.9473684210526302E-2</v>
      </c>
      <c r="P78" s="33">
        <v>0.121052631578947</v>
      </c>
      <c r="Q78" s="33">
        <v>0.25263157894736799</v>
      </c>
      <c r="R78" s="33">
        <v>0.121052631578947</v>
      </c>
      <c r="T78" s="2">
        <v>-5.9715903757715596</v>
      </c>
      <c r="U78" s="2">
        <v>-0.8354231969002478</v>
      </c>
      <c r="V78" s="2">
        <v>1.6060838027114535</v>
      </c>
      <c r="W78" s="2">
        <v>-1.597478478911545</v>
      </c>
      <c r="X78" s="2">
        <v>2.7841109590569744</v>
      </c>
      <c r="AA78" s="43"/>
      <c r="AB78" s="44"/>
      <c r="AC78" s="44"/>
      <c r="AD78" s="44"/>
      <c r="AE78" s="44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>
      <c r="A79" s="31" t="s">
        <v>76</v>
      </c>
      <c r="B79" s="12" t="s">
        <v>137</v>
      </c>
      <c r="C79" s="28" t="s">
        <v>150</v>
      </c>
      <c r="D79" s="28">
        <v>7.9365079365079395E-3</v>
      </c>
      <c r="E79" s="28">
        <v>0.50952380952380905</v>
      </c>
      <c r="F79" s="28">
        <v>0.39263243449990398</v>
      </c>
      <c r="G79" s="28">
        <v>4.4265644429298701E-2</v>
      </c>
      <c r="H79" s="2">
        <v>17.512451170058149</v>
      </c>
      <c r="I79" s="2"/>
      <c r="J79">
        <v>5</v>
      </c>
      <c r="K79">
        <f>COMBIN(J79,2)</f>
        <v>10</v>
      </c>
      <c r="L79" s="45">
        <v>35.384615384615401</v>
      </c>
      <c r="N79" s="33">
        <v>0.4</v>
      </c>
      <c r="O79" s="33">
        <v>0</v>
      </c>
      <c r="P79" s="33">
        <v>0.4</v>
      </c>
      <c r="Q79" s="33">
        <v>0.1</v>
      </c>
      <c r="R79" s="33">
        <v>0.1</v>
      </c>
      <c r="T79" s="2">
        <v>-13.898672162259645</v>
      </c>
      <c r="U79" s="2">
        <v>-0.47601476698940182</v>
      </c>
      <c r="V79" s="2">
        <v>40.000630676846377</v>
      </c>
      <c r="W79" s="2">
        <v>0</v>
      </c>
      <c r="X79" s="2">
        <v>0</v>
      </c>
      <c r="AA79" s="43"/>
      <c r="AB79" s="44"/>
      <c r="AC79" s="44"/>
      <c r="AD79" s="44"/>
      <c r="AE79" s="44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>
      <c r="A80" s="31" t="s">
        <v>77</v>
      </c>
      <c r="B80" s="10" t="s">
        <v>133</v>
      </c>
      <c r="C80" s="28">
        <v>0.38988721677844101</v>
      </c>
      <c r="D80" s="28">
        <v>0.404819855465955</v>
      </c>
      <c r="E80" s="28">
        <v>0.54033506181477198</v>
      </c>
      <c r="F80" s="28">
        <v>0.39043585415929499</v>
      </c>
      <c r="G80" s="28">
        <v>0.35815935023271001</v>
      </c>
      <c r="H80" s="2">
        <v>7.8333662493094902</v>
      </c>
      <c r="I80" s="2"/>
      <c r="J80">
        <v>49</v>
      </c>
      <c r="K80">
        <f>COMBIN(J80,2)</f>
        <v>1176</v>
      </c>
      <c r="L80" s="45">
        <v>73.783359497645193</v>
      </c>
      <c r="N80" s="33">
        <v>0.266156462585034</v>
      </c>
      <c r="O80" s="33">
        <v>0.312074829931973</v>
      </c>
      <c r="P80" s="33">
        <v>0.219387755102041</v>
      </c>
      <c r="Q80" s="33">
        <v>0.103741496598639</v>
      </c>
      <c r="R80" s="33">
        <v>9.8639455782312896E-2</v>
      </c>
      <c r="T80" s="2">
        <v>-4.9402896390031836</v>
      </c>
      <c r="U80" s="2">
        <v>-0.78580988241639682</v>
      </c>
      <c r="V80" s="2">
        <v>3.9571179892897046</v>
      </c>
      <c r="W80" s="2">
        <v>-1.9801953545455764</v>
      </c>
      <c r="X80" s="2">
        <v>4.6769035254870426</v>
      </c>
      <c r="AA80" s="43"/>
      <c r="AB80" s="44"/>
      <c r="AC80" s="44"/>
      <c r="AD80" s="44"/>
      <c r="AE80" s="44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6">
      <c r="A81" s="31" t="s">
        <v>82</v>
      </c>
      <c r="B81" s="15" t="s">
        <v>143</v>
      </c>
      <c r="C81" s="28">
        <v>0.50167542905568896</v>
      </c>
      <c r="D81" s="28">
        <v>0.42270959832120802</v>
      </c>
      <c r="E81" s="28">
        <v>0.34247788964373799</v>
      </c>
      <c r="F81" s="28">
        <v>0.388809214875942</v>
      </c>
      <c r="G81" s="28">
        <v>0.33520981520885901</v>
      </c>
      <c r="H81" s="2">
        <v>10.313193236838917</v>
      </c>
      <c r="I81" s="2"/>
      <c r="J81">
        <v>35</v>
      </c>
      <c r="K81">
        <f>COMBIN(J81,2)</f>
        <v>595</v>
      </c>
      <c r="L81" s="45">
        <v>62.197802197802197</v>
      </c>
      <c r="N81" s="33">
        <v>0.26203208556149699</v>
      </c>
      <c r="O81" s="33">
        <v>0.30124777183600698</v>
      </c>
      <c r="P81" s="33">
        <v>0.22459893048128299</v>
      </c>
      <c r="Q81" s="33">
        <v>0.14260249554367199</v>
      </c>
      <c r="R81" s="33">
        <v>6.9518716577540093E-2</v>
      </c>
      <c r="T81" s="2">
        <v>-6.9653448057346781</v>
      </c>
      <c r="U81" s="2">
        <v>4.1469939920492216</v>
      </c>
      <c r="V81" s="2">
        <v>2.1079745393494811</v>
      </c>
      <c r="W81" s="2">
        <v>1.1110843794220351</v>
      </c>
      <c r="X81" s="2">
        <v>3.3928219053216937</v>
      </c>
      <c r="AA81" s="43"/>
      <c r="AB81" s="44"/>
      <c r="AC81" s="44"/>
      <c r="AD81" s="44"/>
      <c r="AE81" s="44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6">
      <c r="A82" s="31" t="s">
        <v>39</v>
      </c>
      <c r="B82" s="12" t="s">
        <v>137</v>
      </c>
      <c r="C82" s="28">
        <v>0.105263157894737</v>
      </c>
      <c r="D82" s="28">
        <v>3.9682539682539701E-2</v>
      </c>
      <c r="E82" s="28">
        <v>0.64027477152477197</v>
      </c>
      <c r="F82" s="28">
        <v>0.387304004086094</v>
      </c>
      <c r="G82" s="28">
        <v>6.6775789397782406E-2</v>
      </c>
      <c r="H82" s="2">
        <v>20.745708768550639</v>
      </c>
      <c r="I82" s="2"/>
      <c r="J82">
        <v>9</v>
      </c>
      <c r="K82">
        <f>COMBIN(J82,2)</f>
        <v>36</v>
      </c>
      <c r="L82" s="45">
        <v>34.188034188034202</v>
      </c>
      <c r="N82" s="33">
        <v>0.22222222222222199</v>
      </c>
      <c r="O82" s="33">
        <v>0.22222222222222199</v>
      </c>
      <c r="P82" s="33">
        <v>0.41666666666666702</v>
      </c>
      <c r="Q82" s="33">
        <v>0.13888888888888901</v>
      </c>
      <c r="R82" s="33">
        <v>0</v>
      </c>
      <c r="T82" s="2">
        <v>-17.657088400441253</v>
      </c>
      <c r="U82" s="2">
        <v>4.3879396726780069</v>
      </c>
      <c r="V82" s="2">
        <v>212.06132367784528</v>
      </c>
      <c r="W82" s="2">
        <v>0</v>
      </c>
      <c r="X82" s="2">
        <v>0</v>
      </c>
      <c r="AA82" s="43"/>
      <c r="AB82" s="44"/>
      <c r="AC82" s="44"/>
      <c r="AD82" s="44"/>
      <c r="AE82" s="44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6">
      <c r="A83" s="31" t="s">
        <v>78</v>
      </c>
      <c r="B83" s="15" t="s">
        <v>143</v>
      </c>
      <c r="C83" s="28">
        <v>0.34678487713774803</v>
      </c>
      <c r="D83" s="28">
        <v>0.40120242225712699</v>
      </c>
      <c r="E83" s="28">
        <v>0.54980231106689803</v>
      </c>
      <c r="F83" s="28">
        <v>0.384703873860677</v>
      </c>
      <c r="G83" s="28">
        <v>0.34585042197525701</v>
      </c>
      <c r="H83" s="2">
        <v>4.2383006992671604</v>
      </c>
      <c r="I83" s="2"/>
      <c r="J83">
        <v>15</v>
      </c>
      <c r="K83">
        <f>COMBIN(J83,2)</f>
        <v>105</v>
      </c>
      <c r="L83" s="45">
        <v>70</v>
      </c>
      <c r="N83" s="33">
        <v>0.238095238095238</v>
      </c>
      <c r="O83" s="33">
        <v>0.30476190476190501</v>
      </c>
      <c r="P83" s="33">
        <v>0.28571428571428598</v>
      </c>
      <c r="Q83" s="33">
        <v>0.12380952380952399</v>
      </c>
      <c r="R83" s="33">
        <v>4.7619047619047603E-2</v>
      </c>
      <c r="T83" s="2">
        <v>-2.6728382008684237</v>
      </c>
      <c r="U83" s="2">
        <v>-0.18513637278719469</v>
      </c>
      <c r="V83" s="2">
        <v>1.9194393336170115</v>
      </c>
      <c r="W83" s="2">
        <v>4.2277847713574106</v>
      </c>
      <c r="X83" s="2">
        <v>-1.5179830508661474</v>
      </c>
      <c r="AA83" s="43"/>
      <c r="AB83" s="44"/>
      <c r="AC83" s="44"/>
      <c r="AD83" s="44"/>
      <c r="AE83" s="44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6">
      <c r="A84" s="31" t="s">
        <v>79</v>
      </c>
      <c r="B84" s="10" t="s">
        <v>133</v>
      </c>
      <c r="C84" s="28">
        <v>0.38953924828916497</v>
      </c>
      <c r="D84" s="28">
        <v>0.383071419678508</v>
      </c>
      <c r="E84" s="28">
        <v>0.60787566905059098</v>
      </c>
      <c r="F84" s="28">
        <v>0.37825753341886598</v>
      </c>
      <c r="G84" s="28">
        <v>0.37356829044048001</v>
      </c>
      <c r="H84" s="2">
        <v>1.1736558958387506</v>
      </c>
      <c r="I84" s="2"/>
      <c r="J84">
        <v>28</v>
      </c>
      <c r="K84">
        <f>COMBIN(J84,2)</f>
        <v>378</v>
      </c>
      <c r="L84" s="45">
        <v>70.604395604395606</v>
      </c>
      <c r="N84" s="33">
        <v>0.452380952380952</v>
      </c>
      <c r="O84" s="33">
        <v>0.171957671957672</v>
      </c>
      <c r="P84" s="33">
        <v>9.2592592592592601E-2</v>
      </c>
      <c r="Q84" s="33">
        <v>8.99470899470899E-2</v>
      </c>
      <c r="R84" s="33">
        <v>0.193121693121693</v>
      </c>
      <c r="T84" s="2">
        <v>-1.8968145747530671</v>
      </c>
      <c r="U84" s="2">
        <v>1.3405450519404145</v>
      </c>
      <c r="V84" s="2">
        <v>1.1042395525780726</v>
      </c>
      <c r="W84" s="2">
        <v>0.42955203966593775</v>
      </c>
      <c r="X84" s="2">
        <v>-0.35822007713275894</v>
      </c>
      <c r="AA84" s="43"/>
      <c r="AB84" s="44"/>
      <c r="AC84" s="44"/>
      <c r="AD84" s="44"/>
      <c r="AE84" s="44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6">
      <c r="A85" s="31" t="s">
        <v>80</v>
      </c>
      <c r="B85" s="15" t="s">
        <v>143</v>
      </c>
      <c r="C85" s="28">
        <v>0.32326347072587702</v>
      </c>
      <c r="D85" s="28">
        <v>0.41305056506917898</v>
      </c>
      <c r="E85" s="28">
        <v>0.409570170848366</v>
      </c>
      <c r="F85" s="28">
        <v>0.37501901395687898</v>
      </c>
      <c r="G85" s="28">
        <v>0.31854705916670301</v>
      </c>
      <c r="H85" s="2">
        <v>4.0218711871895989</v>
      </c>
      <c r="I85" s="2"/>
      <c r="J85">
        <v>10</v>
      </c>
      <c r="K85">
        <f>COMBIN(J85,2)</f>
        <v>45</v>
      </c>
      <c r="L85" s="45">
        <v>61.923076923076898</v>
      </c>
      <c r="N85" s="33">
        <v>0.22222222222222199</v>
      </c>
      <c r="O85" s="33">
        <v>0.4</v>
      </c>
      <c r="P85" s="33">
        <v>0.22222222222222199</v>
      </c>
      <c r="Q85" s="33">
        <v>0.133333333333333</v>
      </c>
      <c r="R85" s="33">
        <v>2.2222222222222199E-2</v>
      </c>
      <c r="T85" s="2">
        <v>-3.424640620803622</v>
      </c>
      <c r="U85" s="2">
        <v>2.6387057239007472</v>
      </c>
      <c r="V85" s="2">
        <v>1.1045791484068064</v>
      </c>
      <c r="W85" s="2">
        <v>1.3116652291002078</v>
      </c>
      <c r="X85" s="2">
        <v>-0.5087799377779969</v>
      </c>
      <c r="AA85" s="43"/>
      <c r="AB85" s="44"/>
      <c r="AC85" s="44"/>
      <c r="AD85" s="44"/>
      <c r="AE85" s="44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6">
      <c r="A86" s="31" t="s">
        <v>81</v>
      </c>
      <c r="B86" s="8" t="s">
        <v>129</v>
      </c>
      <c r="C86" s="28">
        <v>0.42293291835331498</v>
      </c>
      <c r="D86" s="28">
        <v>0.38997466761184002</v>
      </c>
      <c r="E86" s="28">
        <v>0.52361029556027605</v>
      </c>
      <c r="F86" s="28">
        <v>0.37272779037431503</v>
      </c>
      <c r="G86" s="28">
        <v>0.367467529169902</v>
      </c>
      <c r="H86" s="2">
        <v>1.0685595559777261</v>
      </c>
      <c r="I86" s="2"/>
      <c r="J86">
        <v>33</v>
      </c>
      <c r="K86">
        <f>COMBIN(J86,2)</f>
        <v>528</v>
      </c>
      <c r="L86" s="45">
        <v>69.813519813519804</v>
      </c>
      <c r="N86" s="33">
        <v>0.29924242424242398</v>
      </c>
      <c r="O86" s="33">
        <v>0.33143939393939398</v>
      </c>
      <c r="P86" s="33">
        <v>0.126893939393939</v>
      </c>
      <c r="Q86" s="33">
        <v>0.15719696969697</v>
      </c>
      <c r="R86" s="33">
        <v>8.5227272727272693E-2</v>
      </c>
      <c r="T86" s="2">
        <v>0.12418397712972512</v>
      </c>
      <c r="U86" s="2">
        <v>1.0123840089689</v>
      </c>
      <c r="V86" s="2">
        <v>-1.1961828698433312</v>
      </c>
      <c r="W86" s="2">
        <v>-3.3825420476355808</v>
      </c>
      <c r="X86" s="2">
        <v>13.353116880892726</v>
      </c>
      <c r="AA86" s="43"/>
      <c r="AB86" s="44"/>
      <c r="AC86" s="44"/>
      <c r="AD86" s="44"/>
      <c r="AE86" s="44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6">
      <c r="A87" s="31" t="s">
        <v>97</v>
      </c>
      <c r="B87" s="15" t="s">
        <v>143</v>
      </c>
      <c r="C87" s="28">
        <v>0.44350168350168301</v>
      </c>
      <c r="D87" s="28">
        <v>0.40930075225615098</v>
      </c>
      <c r="E87" s="28">
        <v>0.27538043895020903</v>
      </c>
      <c r="F87" s="28">
        <v>0.37261802292816498</v>
      </c>
      <c r="G87" s="28">
        <v>0.30947570959652398</v>
      </c>
      <c r="H87" s="2">
        <v>5.028481661991214</v>
      </c>
      <c r="I87" s="2"/>
      <c r="J87">
        <v>10</v>
      </c>
      <c r="K87">
        <f>COMBIN(J87,2)</f>
        <v>45</v>
      </c>
      <c r="L87" s="45">
        <v>55.769230769230802</v>
      </c>
      <c r="N87" s="33">
        <v>0.22222222222222199</v>
      </c>
      <c r="O87" s="33">
        <v>0.44444444444444398</v>
      </c>
      <c r="P87" s="33">
        <v>0.13888888888888901</v>
      </c>
      <c r="Q87" s="33">
        <v>0.16666666666666699</v>
      </c>
      <c r="R87" s="33">
        <v>2.7777777777777801E-2</v>
      </c>
      <c r="T87" s="2">
        <v>-3.1421597577990736</v>
      </c>
      <c r="U87" s="2">
        <v>2.5463898574761541</v>
      </c>
      <c r="V87" s="2">
        <v>0.17778847789624055</v>
      </c>
      <c r="W87" s="2">
        <v>2.0869480144647645</v>
      </c>
      <c r="X87" s="2">
        <v>7.0710678118660344E-2</v>
      </c>
      <c r="AA87" s="43"/>
      <c r="AB87" s="44"/>
      <c r="AC87" s="44"/>
      <c r="AD87" s="44"/>
      <c r="AE87" s="44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7"/>
    </row>
    <row r="88" spans="1:46">
      <c r="A88" s="31" t="s">
        <v>85</v>
      </c>
      <c r="B88" s="10" t="s">
        <v>133</v>
      </c>
      <c r="C88" s="28">
        <v>0.36925874345267201</v>
      </c>
      <c r="D88" s="28">
        <v>0.370197918872258</v>
      </c>
      <c r="E88" s="28">
        <v>0.56647588668222204</v>
      </c>
      <c r="F88" s="28">
        <v>0.36894632279145501</v>
      </c>
      <c r="G88" s="28">
        <v>0.35400617319474498</v>
      </c>
      <c r="H88" s="2">
        <v>3.1744490643163883</v>
      </c>
      <c r="I88" s="2"/>
      <c r="J88">
        <v>44</v>
      </c>
      <c r="K88">
        <f>COMBIN(J88,2)</f>
        <v>946</v>
      </c>
      <c r="L88" s="45">
        <v>72.115384615384599</v>
      </c>
      <c r="N88" s="33">
        <v>0.29457364341085301</v>
      </c>
      <c r="O88" s="33">
        <v>0.35326688815060903</v>
      </c>
      <c r="P88" s="33">
        <v>0.14507198228128501</v>
      </c>
      <c r="Q88" s="33">
        <v>0.115171650055371</v>
      </c>
      <c r="R88" s="33">
        <v>9.19158361018826E-2</v>
      </c>
      <c r="T88" s="2">
        <v>-2.8542283773677006</v>
      </c>
      <c r="U88" s="2">
        <v>2.1852545180251108</v>
      </c>
      <c r="V88" s="2">
        <v>-0.17800075424631501</v>
      </c>
      <c r="W88" s="2">
        <v>3.3089789214251963</v>
      </c>
      <c r="X88" s="2">
        <v>-1.3622130778884973</v>
      </c>
      <c r="AA88" s="43"/>
      <c r="AB88" s="44"/>
      <c r="AC88" s="44"/>
      <c r="AD88" s="44"/>
      <c r="AE88" s="44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6">
      <c r="A89" s="31" t="s">
        <v>83</v>
      </c>
      <c r="B89" s="12" t="s">
        <v>137</v>
      </c>
      <c r="C89" s="28">
        <v>0.27976190476190499</v>
      </c>
      <c r="D89" s="28">
        <v>0.33457705310421298</v>
      </c>
      <c r="E89" s="28">
        <v>0.61156635303694096</v>
      </c>
      <c r="F89" s="28">
        <v>0.36836283368082001</v>
      </c>
      <c r="G89" s="28">
        <v>0.27350423219436498</v>
      </c>
      <c r="H89" s="2">
        <v>5.9581727813790764</v>
      </c>
      <c r="I89" s="2"/>
      <c r="J89">
        <v>10</v>
      </c>
      <c r="K89">
        <f>COMBIN(J89,2)</f>
        <v>45</v>
      </c>
      <c r="L89" s="45">
        <v>68.461538461538495</v>
      </c>
      <c r="N89" s="33">
        <v>0.33333333333333298</v>
      </c>
      <c r="O89" s="33">
        <v>0.2</v>
      </c>
      <c r="P89" s="33">
        <v>0.31111111111111101</v>
      </c>
      <c r="Q89" s="33">
        <v>0.133333333333333</v>
      </c>
      <c r="R89" s="33">
        <v>2.2222222222222199E-2</v>
      </c>
      <c r="T89" s="2">
        <v>-2.0313354054443722</v>
      </c>
      <c r="U89" s="2">
        <v>-1.7417631046547564</v>
      </c>
      <c r="V89" s="2">
        <v>0.60322549620716437</v>
      </c>
      <c r="W89" s="2">
        <v>12.190260879794966</v>
      </c>
      <c r="X89" s="2">
        <v>0</v>
      </c>
      <c r="AA89" s="43"/>
      <c r="AB89" s="44"/>
      <c r="AC89" s="44"/>
      <c r="AD89" s="44"/>
      <c r="AE89" s="44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6">
      <c r="A90" s="31" t="s">
        <v>84</v>
      </c>
      <c r="B90" s="11" t="s">
        <v>135</v>
      </c>
      <c r="C90" s="28">
        <v>0.467104362212721</v>
      </c>
      <c r="D90" s="28">
        <v>0.32502510604221602</v>
      </c>
      <c r="E90" s="28">
        <v>0.65536192680155503</v>
      </c>
      <c r="F90" s="28">
        <v>0.35629919232480001</v>
      </c>
      <c r="G90" s="28">
        <v>0.34592560240897402</v>
      </c>
      <c r="H90" s="2">
        <v>1.5508107972059131</v>
      </c>
      <c r="I90" s="2"/>
      <c r="J90">
        <v>13</v>
      </c>
      <c r="K90">
        <f>COMBIN(J90,2)</f>
        <v>78</v>
      </c>
      <c r="L90" s="45">
        <v>71.5976331360947</v>
      </c>
      <c r="N90" s="33">
        <v>0.46153846153846201</v>
      </c>
      <c r="O90" s="33">
        <v>0.16666666666666699</v>
      </c>
      <c r="P90" s="33">
        <v>7.69230769230769E-2</v>
      </c>
      <c r="Q90" s="33">
        <v>0.243589743589744</v>
      </c>
      <c r="R90" s="33">
        <v>5.1282051282051301E-2</v>
      </c>
      <c r="T90" s="2">
        <v>-0.61116896852721747</v>
      </c>
      <c r="U90" s="2">
        <v>0.17888637134412796</v>
      </c>
      <c r="V90" s="2">
        <v>-1.4208966690676721</v>
      </c>
      <c r="W90" s="2">
        <v>1.6049611828347718</v>
      </c>
      <c r="X90" s="2">
        <v>1.1038357621632557</v>
      </c>
      <c r="AA90" s="43"/>
      <c r="AB90" s="44"/>
      <c r="AC90" s="44"/>
      <c r="AD90" s="44"/>
      <c r="AE90" s="44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6">
      <c r="A91" s="31" t="s">
        <v>99</v>
      </c>
      <c r="B91" s="11" t="s">
        <v>135</v>
      </c>
      <c r="C91" s="28">
        <v>0.33595301757066498</v>
      </c>
      <c r="D91" s="28">
        <v>0.36819990317598</v>
      </c>
      <c r="E91" s="28">
        <v>0.32748062853325999</v>
      </c>
      <c r="F91" s="28">
        <v>0.35545473505334002</v>
      </c>
      <c r="G91" s="28">
        <v>0.36726618713589299</v>
      </c>
      <c r="H91" s="2">
        <v>-1.0420128860840483</v>
      </c>
      <c r="I91" s="2"/>
      <c r="J91">
        <v>11</v>
      </c>
      <c r="K91">
        <f>COMBIN(J91,2)</f>
        <v>55</v>
      </c>
      <c r="L91" s="45">
        <v>66.923076923076906</v>
      </c>
      <c r="N91" s="33">
        <v>0.31111111111111101</v>
      </c>
      <c r="O91" s="33">
        <v>0.28888888888888897</v>
      </c>
      <c r="P91" s="33">
        <v>0.24444444444444399</v>
      </c>
      <c r="Q91" s="33">
        <v>0.133333333333333</v>
      </c>
      <c r="R91" s="33">
        <v>2.2222222222222199E-2</v>
      </c>
      <c r="T91" s="2">
        <v>-3.4538320168189678</v>
      </c>
      <c r="U91" s="2">
        <v>1.9919068887424949</v>
      </c>
      <c r="V91" s="2">
        <v>0.58635286687682864</v>
      </c>
      <c r="W91" s="2">
        <v>-1.1654085206031741</v>
      </c>
      <c r="X91" s="2">
        <v>-0.90749212630811715</v>
      </c>
      <c r="AA91" s="43"/>
      <c r="AB91" s="44"/>
      <c r="AC91" s="44"/>
      <c r="AD91" s="44"/>
      <c r="AE91" s="44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6">
      <c r="A92" s="31" t="s">
        <v>98</v>
      </c>
      <c r="B92" s="14" t="s">
        <v>141</v>
      </c>
      <c r="C92" s="28">
        <v>0.45574855408704801</v>
      </c>
      <c r="D92" s="28">
        <v>0.32570017938247098</v>
      </c>
      <c r="E92" s="28">
        <v>0.55733455742743698</v>
      </c>
      <c r="F92" s="28">
        <v>0.35059476129957701</v>
      </c>
      <c r="G92" s="28">
        <v>0.35366855563494498</v>
      </c>
      <c r="H92" s="2">
        <v>-0.51675929611677174</v>
      </c>
      <c r="I92" s="2"/>
      <c r="J92">
        <v>13</v>
      </c>
      <c r="K92">
        <f>COMBIN(J92,2)</f>
        <v>78</v>
      </c>
      <c r="L92" s="45">
        <v>63.313609467455599</v>
      </c>
      <c r="N92" s="33">
        <v>0.42424242424242398</v>
      </c>
      <c r="O92" s="33">
        <v>0.25757575757575801</v>
      </c>
      <c r="P92" s="33">
        <v>7.5757575757575801E-2</v>
      </c>
      <c r="Q92" s="33">
        <v>0.10606060606060599</v>
      </c>
      <c r="R92" s="33">
        <v>0.13636363636363599</v>
      </c>
      <c r="T92" s="2">
        <v>-1.0379273737032579</v>
      </c>
      <c r="U92" s="2">
        <v>1.438204632252744</v>
      </c>
      <c r="V92" s="2">
        <v>-0.68048744066963684</v>
      </c>
      <c r="W92" s="2">
        <v>0.9865949347211237</v>
      </c>
      <c r="X92" s="2">
        <v>-0.99672753690779459</v>
      </c>
      <c r="AA92" s="43"/>
      <c r="AB92" s="44"/>
      <c r="AC92" s="44"/>
      <c r="AD92" s="44"/>
      <c r="AE92" s="44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6">
      <c r="A93" s="31" t="s">
        <v>86</v>
      </c>
      <c r="B93" s="14" t="s">
        <v>141</v>
      </c>
      <c r="C93" s="28">
        <v>0.29768529094048801</v>
      </c>
      <c r="D93" s="28">
        <v>0.34305138146455899</v>
      </c>
      <c r="E93" s="28">
        <v>0.44995920432950498</v>
      </c>
      <c r="F93" s="28">
        <v>0.35035904044072602</v>
      </c>
      <c r="G93" s="28">
        <v>0.34584144306839198</v>
      </c>
      <c r="H93" s="2">
        <v>0.40483463274741754</v>
      </c>
      <c r="I93" s="2"/>
      <c r="J93">
        <v>8</v>
      </c>
      <c r="K93">
        <f>COMBIN(J93,2)</f>
        <v>28</v>
      </c>
      <c r="L93" s="45">
        <v>74.519230769230802</v>
      </c>
      <c r="N93" s="33">
        <v>0.42857142857142899</v>
      </c>
      <c r="O93" s="33">
        <v>0.14285714285714299</v>
      </c>
      <c r="P93" s="33">
        <v>0.28571428571428598</v>
      </c>
      <c r="Q93" s="33">
        <v>3.5714285714285698E-2</v>
      </c>
      <c r="R93" s="33">
        <v>0.107142857142857</v>
      </c>
      <c r="T93" s="2">
        <v>-0.58437691774422762</v>
      </c>
      <c r="U93" s="2">
        <v>0.12266446118658386</v>
      </c>
      <c r="V93" s="2">
        <v>-0.27622256341278395</v>
      </c>
      <c r="W93" s="2">
        <v>-0.39406727514605688</v>
      </c>
      <c r="X93" s="2">
        <v>1.2350297178149914</v>
      </c>
      <c r="AA93" s="43"/>
      <c r="AB93" s="44"/>
      <c r="AC93" s="44"/>
      <c r="AD93" s="44"/>
      <c r="AE93" s="44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6">
      <c r="A94" s="31" t="s">
        <v>89</v>
      </c>
      <c r="B94" s="14" t="s">
        <v>141</v>
      </c>
      <c r="C94" s="28">
        <v>0.39057751882497599</v>
      </c>
      <c r="D94" s="28">
        <v>0.36244776140973201</v>
      </c>
      <c r="E94" s="28">
        <v>0.47822832862037301</v>
      </c>
      <c r="F94" s="28">
        <v>0.33971457241848302</v>
      </c>
      <c r="G94" s="28">
        <v>0.30327110159763698</v>
      </c>
      <c r="H94" s="2">
        <v>5.7140038385905632</v>
      </c>
      <c r="I94" s="2"/>
      <c r="J94">
        <v>24</v>
      </c>
      <c r="K94">
        <f>COMBIN(J94,2)</f>
        <v>276</v>
      </c>
      <c r="L94" s="45">
        <v>71.794871794871796</v>
      </c>
      <c r="N94" s="33">
        <v>0.41304347826087001</v>
      </c>
      <c r="O94" s="33">
        <v>0.22463768115942001</v>
      </c>
      <c r="P94" s="33">
        <v>0.15217391304347799</v>
      </c>
      <c r="Q94" s="33">
        <v>0.15942028985507201</v>
      </c>
      <c r="R94" s="33">
        <v>5.0724637681159403E-2</v>
      </c>
      <c r="T94" s="2">
        <v>-5.5856838878680861</v>
      </c>
      <c r="U94" s="2">
        <v>2.7276744986097365</v>
      </c>
      <c r="V94" s="2">
        <v>1.4220241206745909</v>
      </c>
      <c r="W94" s="2">
        <v>1.0006161393839845</v>
      </c>
      <c r="X94" s="2">
        <v>2.2832664445506836</v>
      </c>
      <c r="AA94" s="43"/>
      <c r="AB94" s="44"/>
      <c r="AC94" s="44"/>
      <c r="AD94" s="44"/>
      <c r="AE94" s="44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6">
      <c r="A95" s="31" t="s">
        <v>110</v>
      </c>
      <c r="B95" s="8" t="s">
        <v>129</v>
      </c>
      <c r="C95" s="28">
        <v>6.1274509803921601E-2</v>
      </c>
      <c r="D95" s="28">
        <v>0.12648694908001701</v>
      </c>
      <c r="E95" s="28">
        <v>0.69477271610398506</v>
      </c>
      <c r="F95" s="28">
        <v>0.33870231469644202</v>
      </c>
      <c r="G95" s="28">
        <v>0.20591781535950399</v>
      </c>
      <c r="H95" s="2">
        <v>5.7738129223484949</v>
      </c>
      <c r="I95" s="2"/>
      <c r="J95">
        <v>7</v>
      </c>
      <c r="K95">
        <f>COMBIN(J95,2)</f>
        <v>21</v>
      </c>
      <c r="L95" s="45">
        <v>53.846153846153904</v>
      </c>
      <c r="N95" s="33">
        <v>0.53333333333333299</v>
      </c>
      <c r="O95" s="33">
        <v>0</v>
      </c>
      <c r="P95" s="33">
        <v>0.266666666666667</v>
      </c>
      <c r="Q95" s="33">
        <v>0.2</v>
      </c>
      <c r="R95" s="33">
        <v>0</v>
      </c>
      <c r="T95" s="2">
        <v>-2.1938465581559066</v>
      </c>
      <c r="U95" s="2">
        <v>-1.5277059162972135</v>
      </c>
      <c r="V95" s="2">
        <v>7.0703949278040632</v>
      </c>
      <c r="W95" s="2">
        <v>19.95018923481819</v>
      </c>
      <c r="X95" s="2">
        <v>0</v>
      </c>
      <c r="AA95" s="43"/>
      <c r="AB95" s="44"/>
      <c r="AC95" s="44"/>
      <c r="AD95" s="44"/>
      <c r="AE95" s="44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6">
      <c r="A96" t="s">
        <v>90</v>
      </c>
      <c r="B96" s="15" t="s">
        <v>143</v>
      </c>
      <c r="C96" s="28">
        <v>0.255530311717102</v>
      </c>
      <c r="D96" s="28">
        <v>0.36811622875185102</v>
      </c>
      <c r="E96" s="28">
        <v>0.26179746303409401</v>
      </c>
      <c r="F96" s="28">
        <v>0.32963541088276499</v>
      </c>
      <c r="G96" s="28">
        <v>0.257685956292174</v>
      </c>
      <c r="H96" s="2">
        <v>6.0451570611647014</v>
      </c>
      <c r="I96" s="2"/>
      <c r="J96">
        <v>14</v>
      </c>
      <c r="K96">
        <f>COMBIN(J96,2)</f>
        <v>91</v>
      </c>
      <c r="L96" s="45">
        <v>56.593406593406598</v>
      </c>
      <c r="N96" s="33">
        <v>0.26373626373626402</v>
      </c>
      <c r="O96" s="33">
        <v>0.340659340659341</v>
      </c>
      <c r="P96" s="33">
        <v>0.340659340659341</v>
      </c>
      <c r="Q96" s="33">
        <v>5.4945054945054903E-2</v>
      </c>
      <c r="R96" s="33">
        <v>0</v>
      </c>
      <c r="T96" s="2">
        <v>-2.6614001118352077</v>
      </c>
      <c r="U96" s="2">
        <v>-1.230505761169385</v>
      </c>
      <c r="V96" s="2">
        <v>3.1337642617586816</v>
      </c>
      <c r="W96" s="2">
        <v>7.2245293562818214</v>
      </c>
      <c r="X96" s="2">
        <v>-1.9643468473223713</v>
      </c>
      <c r="AA96" s="43"/>
      <c r="AB96" s="44"/>
      <c r="AC96" s="44"/>
      <c r="AD96" s="44"/>
      <c r="AE96" s="44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6">
      <c r="A97" s="31" t="s">
        <v>91</v>
      </c>
      <c r="B97" s="6" t="s">
        <v>125</v>
      </c>
      <c r="C97" s="28">
        <v>0.37778892042297801</v>
      </c>
      <c r="D97" s="28">
        <v>0.36764094884420101</v>
      </c>
      <c r="E97" s="28">
        <v>0.44992565283022701</v>
      </c>
      <c r="F97" s="28">
        <v>0.32679023676543201</v>
      </c>
      <c r="G97" s="28">
        <v>0.31094041902104702</v>
      </c>
      <c r="H97" s="41">
        <v>3.3448153314764819</v>
      </c>
      <c r="I97" s="2"/>
      <c r="J97">
        <v>31</v>
      </c>
      <c r="K97">
        <f>COMBIN(J97,2)</f>
        <v>465</v>
      </c>
      <c r="L97" s="45">
        <v>65.384615384615401</v>
      </c>
      <c r="N97" s="33">
        <v>0.47526881720430098</v>
      </c>
      <c r="O97" s="33">
        <v>0.10752688172043</v>
      </c>
      <c r="P97" s="33">
        <v>0.25161290322580598</v>
      </c>
      <c r="Q97" s="33">
        <v>0.12903225806451599</v>
      </c>
      <c r="R97" s="33">
        <v>3.6559139784946203E-2</v>
      </c>
      <c r="T97" s="2">
        <v>-2.1971760945051311</v>
      </c>
      <c r="U97" s="2">
        <v>-0.558123760405137</v>
      </c>
      <c r="V97" s="2">
        <v>0.34376415387407733</v>
      </c>
      <c r="W97" s="2">
        <v>0.90071338741546736</v>
      </c>
      <c r="X97" s="2">
        <v>2.6574301975252133</v>
      </c>
      <c r="AA97" s="43"/>
      <c r="AB97" s="44"/>
      <c r="AC97" s="44"/>
      <c r="AD97" s="44"/>
      <c r="AE97" s="44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6">
      <c r="A98" s="31" t="s">
        <v>93</v>
      </c>
      <c r="B98" s="12" t="s">
        <v>137</v>
      </c>
      <c r="C98" s="28">
        <v>0.38870275767602502</v>
      </c>
      <c r="D98" s="28">
        <v>0.30503678404411499</v>
      </c>
      <c r="E98" s="28">
        <v>0.63417477754966201</v>
      </c>
      <c r="F98" s="28">
        <v>0.32150692368816203</v>
      </c>
      <c r="G98" s="28">
        <v>0.29387798116837699</v>
      </c>
      <c r="H98" s="2">
        <v>3.9309064862125602</v>
      </c>
      <c r="I98" s="2"/>
      <c r="J98">
        <v>19</v>
      </c>
      <c r="K98">
        <f>COMBIN(J98,2)</f>
        <v>171</v>
      </c>
      <c r="L98" s="45">
        <v>71.052631578947398</v>
      </c>
      <c r="N98" s="33">
        <v>0.36842105263157898</v>
      </c>
      <c r="O98" s="33">
        <v>0.35672514619883</v>
      </c>
      <c r="P98" s="33">
        <v>0.15204678362573101</v>
      </c>
      <c r="Q98" s="33">
        <v>8.7719298245614002E-2</v>
      </c>
      <c r="R98" s="33">
        <v>3.5087719298245598E-2</v>
      </c>
      <c r="T98" s="2">
        <v>-4.6651202968386913</v>
      </c>
      <c r="U98" s="2">
        <v>3.8115403391528373</v>
      </c>
      <c r="V98" s="2">
        <v>0.35383514953613338</v>
      </c>
      <c r="W98" s="2">
        <v>-0.14448662179931751</v>
      </c>
      <c r="X98" s="2">
        <v>-0.10025220721023731</v>
      </c>
      <c r="AA98" s="43"/>
      <c r="AB98" s="44"/>
      <c r="AC98" s="44"/>
      <c r="AD98" s="44"/>
      <c r="AE98" s="44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6">
      <c r="A99" s="31" t="s">
        <v>63</v>
      </c>
      <c r="B99" s="12" t="s">
        <v>137</v>
      </c>
      <c r="C99" s="28">
        <v>5.2631578947368397E-2</v>
      </c>
      <c r="D99" s="28">
        <v>0.113095238095238</v>
      </c>
      <c r="E99" s="28">
        <v>0.51598639455782302</v>
      </c>
      <c r="F99" s="28">
        <v>0.32062614974936499</v>
      </c>
      <c r="G99" s="28">
        <v>6.9066763082648003E-2</v>
      </c>
      <c r="H99" s="2">
        <v>17.065643524342029</v>
      </c>
      <c r="I99" s="2"/>
      <c r="J99">
        <v>7</v>
      </c>
      <c r="K99">
        <f>COMBIN(J99,2)</f>
        <v>21</v>
      </c>
      <c r="L99" s="45">
        <v>41.758241758241802</v>
      </c>
      <c r="N99" s="33">
        <v>0.33333333333333298</v>
      </c>
      <c r="O99" s="33">
        <v>0.28571428571428598</v>
      </c>
      <c r="P99" s="33">
        <v>0.19047619047618999</v>
      </c>
      <c r="Q99" s="33">
        <v>0.14285714285714299</v>
      </c>
      <c r="R99" s="33">
        <v>4.7619047619047603E-2</v>
      </c>
      <c r="T99" s="2">
        <v>-16.044330137611098</v>
      </c>
      <c r="U99" s="2">
        <v>5.898300209352505</v>
      </c>
      <c r="V99" s="2">
        <v>40.000630676846228</v>
      </c>
      <c r="W99" s="2">
        <v>0</v>
      </c>
      <c r="X99" s="2">
        <v>0</v>
      </c>
      <c r="AA99" s="43"/>
      <c r="AB99" s="44"/>
      <c r="AC99" s="44"/>
      <c r="AD99" s="44"/>
      <c r="AE99" s="44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6">
      <c r="A100" s="31" t="s">
        <v>94</v>
      </c>
      <c r="B100" s="15" t="s">
        <v>143</v>
      </c>
      <c r="C100" s="28">
        <v>0.37012987012986998</v>
      </c>
      <c r="D100" s="28">
        <v>0.35920484805583403</v>
      </c>
      <c r="E100" s="28">
        <v>0.27719298245613999</v>
      </c>
      <c r="F100" s="28">
        <v>0.31803218425697299</v>
      </c>
      <c r="G100" s="28">
        <v>0.28050138034535399</v>
      </c>
      <c r="H100" s="2">
        <v>1.2527779647226871</v>
      </c>
      <c r="I100" s="2"/>
      <c r="J100">
        <v>4</v>
      </c>
      <c r="K100">
        <f>COMBIN(J100,2)</f>
        <v>6</v>
      </c>
      <c r="L100" s="45">
        <v>56.730769230769198</v>
      </c>
      <c r="N100" s="33">
        <v>0.16666666666666699</v>
      </c>
      <c r="O100" s="33">
        <v>0.66666666666666696</v>
      </c>
      <c r="P100" s="33">
        <v>0.16666666666666699</v>
      </c>
      <c r="Q100" s="33">
        <v>0</v>
      </c>
      <c r="R100" s="33">
        <v>0</v>
      </c>
      <c r="T100" s="2">
        <v>-1.3463751297743576</v>
      </c>
      <c r="U100" s="2">
        <v>1.6479361640521959</v>
      </c>
      <c r="V100" s="2">
        <v>-0.49167002472185811</v>
      </c>
      <c r="W100" s="2">
        <v>0</v>
      </c>
      <c r="X100" s="2">
        <v>0</v>
      </c>
      <c r="AA100" s="43"/>
      <c r="AB100" s="44"/>
      <c r="AC100" s="44"/>
      <c r="AD100" s="44"/>
      <c r="AE100" s="44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6">
      <c r="A101" s="31" t="s">
        <v>96</v>
      </c>
      <c r="B101" s="12" t="s">
        <v>137</v>
      </c>
      <c r="C101" s="28">
        <v>0.94736842105263197</v>
      </c>
      <c r="D101" s="28">
        <v>0.50006282548014802</v>
      </c>
      <c r="E101" s="28">
        <v>0.463392857142857</v>
      </c>
      <c r="F101" s="28">
        <v>0.31529321436795099</v>
      </c>
      <c r="G101" s="28">
        <v>0.10102225981634</v>
      </c>
      <c r="H101" s="2">
        <v>23.488465633685106</v>
      </c>
      <c r="I101" s="2"/>
      <c r="J101">
        <v>9</v>
      </c>
      <c r="K101">
        <f>COMBIN(J101,2)</f>
        <v>36</v>
      </c>
      <c r="L101" s="45">
        <v>41.880341880341902</v>
      </c>
      <c r="N101" s="33">
        <v>0.5</v>
      </c>
      <c r="O101" s="33">
        <v>8.3333333333333301E-2</v>
      </c>
      <c r="P101" s="33">
        <v>0.11111111111111099</v>
      </c>
      <c r="Q101" s="33">
        <v>0.22222222222222199</v>
      </c>
      <c r="R101" s="33">
        <v>8.3333333333333301E-2</v>
      </c>
      <c r="T101" s="2">
        <v>-17.832750951058426</v>
      </c>
      <c r="U101" s="2">
        <v>2.9693822201311062</v>
      </c>
      <c r="V101" s="2">
        <v>40.000630676846157</v>
      </c>
      <c r="W101" s="2">
        <v>1409357339375217.5</v>
      </c>
      <c r="X101" s="2">
        <v>939571559583483.37</v>
      </c>
      <c r="AA101" s="43"/>
      <c r="AB101" s="44"/>
      <c r="AC101" s="44"/>
      <c r="AD101" s="44"/>
      <c r="AE101" s="44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6">
      <c r="A102" s="31" t="s">
        <v>95</v>
      </c>
      <c r="B102" s="12" t="s">
        <v>137</v>
      </c>
      <c r="C102" s="28">
        <v>0.61684376377358796</v>
      </c>
      <c r="D102" s="28">
        <v>0.245803887780424</v>
      </c>
      <c r="E102" s="28">
        <v>0.62151235641611202</v>
      </c>
      <c r="F102" s="28">
        <v>0.31034797102804002</v>
      </c>
      <c r="G102" s="28">
        <v>0.17630076197810701</v>
      </c>
      <c r="H102" s="2">
        <v>24.044008987835156</v>
      </c>
      <c r="I102" s="2"/>
      <c r="J102">
        <v>23</v>
      </c>
      <c r="K102">
        <f>COMBIN(J102,2)</f>
        <v>253</v>
      </c>
      <c r="L102" s="45">
        <v>55.685618729097001</v>
      </c>
      <c r="N102" s="33">
        <v>0.47430830039525701</v>
      </c>
      <c r="O102" s="33">
        <v>0.217391304347826</v>
      </c>
      <c r="P102" s="33">
        <v>0.114624505928854</v>
      </c>
      <c r="Q102" s="33">
        <v>9.8814229249011898E-2</v>
      </c>
      <c r="R102" s="33">
        <v>9.4861660079051405E-2</v>
      </c>
      <c r="T102" s="2">
        <v>-17.46166226589559</v>
      </c>
      <c r="U102" s="2">
        <v>8.6429725882356703</v>
      </c>
      <c r="V102" s="2">
        <v>8.8392880267877629</v>
      </c>
      <c r="W102" s="2">
        <v>8.8448088575443915</v>
      </c>
      <c r="X102" s="2">
        <v>14.906522805499831</v>
      </c>
      <c r="AA102" s="43"/>
      <c r="AB102" s="44"/>
      <c r="AC102" s="44"/>
      <c r="AD102" s="44"/>
      <c r="AE102" s="44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6">
      <c r="A103" t="s">
        <v>101</v>
      </c>
      <c r="B103" s="14" t="s">
        <v>141</v>
      </c>
      <c r="C103" s="28">
        <v>0.34673281387853599</v>
      </c>
      <c r="D103" s="28">
        <v>0.31629180904105197</v>
      </c>
      <c r="E103" s="28">
        <v>0.48730860851128699</v>
      </c>
      <c r="F103" s="28">
        <v>0.306263886725825</v>
      </c>
      <c r="G103" s="28">
        <v>0.247174668540313</v>
      </c>
      <c r="H103" s="2">
        <v>9.2217238740833896</v>
      </c>
      <c r="I103" s="2"/>
      <c r="J103">
        <v>20</v>
      </c>
      <c r="K103">
        <f>COMBIN(J103,2)</f>
        <v>190</v>
      </c>
      <c r="L103" s="45">
        <v>64.038461538461505</v>
      </c>
      <c r="N103" s="33">
        <v>0.45614035087719301</v>
      </c>
      <c r="O103" s="33">
        <v>0.26315789473684198</v>
      </c>
      <c r="P103" s="33">
        <v>0.12865497076023399</v>
      </c>
      <c r="Q103" s="33">
        <v>8.1871345029239803E-2</v>
      </c>
      <c r="R103" s="33">
        <v>7.0175438596491196E-2</v>
      </c>
      <c r="T103" s="2">
        <v>-6.5691601483179776</v>
      </c>
      <c r="U103" s="2">
        <v>2.2374089648214328</v>
      </c>
      <c r="V103" s="2">
        <v>2.6287580963496731</v>
      </c>
      <c r="W103" s="2">
        <v>-0.39844510785218695</v>
      </c>
      <c r="X103" s="2">
        <v>17.886118874091299</v>
      </c>
      <c r="AA103" s="43"/>
      <c r="AB103" s="44"/>
      <c r="AC103" s="44"/>
      <c r="AD103" s="44"/>
      <c r="AE103" s="44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6">
      <c r="A104" s="31" t="s">
        <v>100</v>
      </c>
      <c r="B104" s="12" t="s">
        <v>137</v>
      </c>
      <c r="C104" s="28">
        <v>0.94736842105263197</v>
      </c>
      <c r="D104" s="28">
        <v>0.20562652866730199</v>
      </c>
      <c r="E104" s="28">
        <v>0.43395876053770799</v>
      </c>
      <c r="F104" s="28">
        <v>0.282067017277849</v>
      </c>
      <c r="G104" s="28">
        <v>8.5187922412168104E-2</v>
      </c>
      <c r="H104" s="2">
        <v>21.029732293275497</v>
      </c>
      <c r="I104" s="2"/>
      <c r="J104">
        <v>11</v>
      </c>
      <c r="K104">
        <f>COMBIN(J104,2)</f>
        <v>55</v>
      </c>
      <c r="L104" s="45">
        <v>38.461538461538503</v>
      </c>
      <c r="N104" s="33">
        <v>0.43636363636363601</v>
      </c>
      <c r="O104" s="33">
        <v>0.25454545454545502</v>
      </c>
      <c r="P104" s="33">
        <v>0.109090909090909</v>
      </c>
      <c r="Q104" s="33">
        <v>0.163636363636364</v>
      </c>
      <c r="R104" s="33">
        <v>3.6363636363636397E-2</v>
      </c>
      <c r="T104" s="2">
        <v>-18.378082565549846</v>
      </c>
      <c r="U104" s="2">
        <v>8.8333293546562253</v>
      </c>
      <c r="V104" s="2">
        <v>42.607366183105164</v>
      </c>
      <c r="W104" s="2">
        <v>14.711455289139851</v>
      </c>
      <c r="X104" s="2">
        <v>1.1372139324927097</v>
      </c>
      <c r="AA104" s="43"/>
      <c r="AB104" s="44"/>
      <c r="AC104" s="44"/>
      <c r="AD104" s="44"/>
      <c r="AE104" s="44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6">
      <c r="A105" s="31" t="s">
        <v>102</v>
      </c>
      <c r="B105" s="8" t="s">
        <v>129</v>
      </c>
      <c r="C105" s="28">
        <v>0.21812865497076001</v>
      </c>
      <c r="D105" s="28">
        <v>0.25433936604664198</v>
      </c>
      <c r="E105" s="28">
        <v>0.78966583124477896</v>
      </c>
      <c r="F105" s="28">
        <v>0.27137999641024002</v>
      </c>
      <c r="G105" s="28">
        <v>0.23899633073982701</v>
      </c>
      <c r="H105" s="2">
        <v>1.8860691634160454</v>
      </c>
      <c r="I105" s="2"/>
      <c r="J105">
        <v>7</v>
      </c>
      <c r="K105">
        <f>COMBIN(J105,2)</f>
        <v>21</v>
      </c>
      <c r="L105" s="45">
        <v>69.780219780219795</v>
      </c>
      <c r="N105" s="33">
        <v>0.38095238095238099</v>
      </c>
      <c r="O105" s="33">
        <v>0.42857142857142899</v>
      </c>
      <c r="P105" s="33">
        <v>0.14285714285714299</v>
      </c>
      <c r="Q105" s="33">
        <v>0</v>
      </c>
      <c r="R105" s="33">
        <v>4.7619047619047603E-2</v>
      </c>
      <c r="T105" s="2">
        <v>-1.5021363722318122</v>
      </c>
      <c r="U105" s="2">
        <v>0.92583302452355598</v>
      </c>
      <c r="V105" s="2">
        <v>1.3846072151071049</v>
      </c>
      <c r="W105" s="2">
        <v>-1.5612994442551296</v>
      </c>
      <c r="X105" s="2">
        <v>1.5799455908908502</v>
      </c>
      <c r="AA105" s="43"/>
      <c r="AB105" s="44"/>
      <c r="AC105" s="44"/>
      <c r="AD105" s="44"/>
      <c r="AE105" s="44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6">
      <c r="A106" s="31" t="s">
        <v>103</v>
      </c>
      <c r="B106" s="12" t="s">
        <v>137</v>
      </c>
      <c r="C106" s="28">
        <v>0.94736842105263197</v>
      </c>
      <c r="D106" s="28">
        <v>0.190563549753581</v>
      </c>
      <c r="E106" s="28">
        <v>0.395701306838525</v>
      </c>
      <c r="F106" s="28">
        <v>0.270452181335679</v>
      </c>
      <c r="G106" s="28">
        <v>6.9388673894711303E-2</v>
      </c>
      <c r="H106" s="2">
        <v>16.169858271274617</v>
      </c>
      <c r="I106" s="2"/>
      <c r="J106">
        <v>8</v>
      </c>
      <c r="K106">
        <f>COMBIN(J106,2)</f>
        <v>28</v>
      </c>
      <c r="L106" s="45">
        <v>40.384615384615401</v>
      </c>
      <c r="N106" s="33">
        <v>0.5</v>
      </c>
      <c r="O106" s="33">
        <v>0.17857142857142899</v>
      </c>
      <c r="P106" s="33">
        <v>0.17857142857142899</v>
      </c>
      <c r="Q106" s="33">
        <v>7.1428571428571397E-2</v>
      </c>
      <c r="R106" s="33">
        <v>7.1428571428571397E-2</v>
      </c>
      <c r="T106" s="2">
        <v>-16.195199841556516</v>
      </c>
      <c r="U106" s="2">
        <v>6.1184600230371879</v>
      </c>
      <c r="V106" s="2">
        <v>40.908443747979035</v>
      </c>
      <c r="W106" s="2">
        <v>0</v>
      </c>
      <c r="X106" s="2">
        <v>14.071424945612325</v>
      </c>
      <c r="AA106" s="43"/>
      <c r="AB106" s="44"/>
      <c r="AC106" s="44"/>
      <c r="AD106" s="44"/>
      <c r="AE106" s="44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6">
      <c r="A107" s="1" t="s">
        <v>104</v>
      </c>
      <c r="B107" s="14" t="s">
        <v>141</v>
      </c>
      <c r="C107" s="28">
        <v>0.505</v>
      </c>
      <c r="D107" s="28">
        <v>0.28784442072682898</v>
      </c>
      <c r="E107" s="28">
        <v>0.398494397759104</v>
      </c>
      <c r="F107" s="28">
        <v>0.26920276775652202</v>
      </c>
      <c r="G107" s="28">
        <v>9.2159216093723295E-2</v>
      </c>
      <c r="H107" s="2">
        <v>17.384298452344552</v>
      </c>
      <c r="I107" s="2"/>
      <c r="J107">
        <v>16</v>
      </c>
      <c r="K107">
        <f>COMBIN(J107,2)</f>
        <v>120</v>
      </c>
      <c r="L107" s="45">
        <v>45.432692307692299</v>
      </c>
      <c r="N107" s="33">
        <v>0.55833333333333302</v>
      </c>
      <c r="O107" s="33">
        <v>0.19166666666666701</v>
      </c>
      <c r="P107" s="33">
        <v>0.1</v>
      </c>
      <c r="Q107" s="33">
        <v>3.3333333333333298E-2</v>
      </c>
      <c r="R107" s="33">
        <v>0.116666666666667</v>
      </c>
      <c r="T107" s="2">
        <v>-7.315097189737922</v>
      </c>
      <c r="U107" s="2">
        <v>0.73518907814652112</v>
      </c>
      <c r="V107" s="2">
        <v>3.6656876746079083</v>
      </c>
      <c r="W107" s="2">
        <v>16.548864887901313</v>
      </c>
      <c r="X107" s="2">
        <v>23.780688554963124</v>
      </c>
      <c r="AA107" s="43"/>
      <c r="AB107" s="44"/>
      <c r="AC107" s="44"/>
      <c r="AD107" s="44"/>
      <c r="AE107" s="44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7"/>
    </row>
    <row r="108" spans="1:46">
      <c r="A108" s="31" t="s">
        <v>106</v>
      </c>
      <c r="B108" s="6" t="s">
        <v>125</v>
      </c>
      <c r="C108" s="28">
        <v>0.34793128851344202</v>
      </c>
      <c r="D108" s="28">
        <v>0.15440454059796699</v>
      </c>
      <c r="E108" s="28">
        <v>0.55930841869536996</v>
      </c>
      <c r="F108" s="28">
        <v>0.26334647126640098</v>
      </c>
      <c r="G108" s="28">
        <v>0.15315238553862801</v>
      </c>
      <c r="H108" s="2">
        <v>11.659462989044574</v>
      </c>
      <c r="I108" s="2"/>
      <c r="J108">
        <v>17</v>
      </c>
      <c r="K108">
        <f>COMBIN(J108,2)</f>
        <v>136</v>
      </c>
      <c r="L108" s="45">
        <v>55.203619909502301</v>
      </c>
      <c r="N108" s="33">
        <v>0.49264705882352899</v>
      </c>
      <c r="O108" s="33">
        <v>0.32352941176470601</v>
      </c>
      <c r="P108" s="33">
        <v>0.10294117647058799</v>
      </c>
      <c r="Q108" s="33">
        <v>6.6176470588235295E-2</v>
      </c>
      <c r="R108" s="33">
        <v>1.4705882352941201E-2</v>
      </c>
      <c r="T108" s="2">
        <v>-8.4089878537606584</v>
      </c>
      <c r="U108" s="2">
        <v>4.7840343957047624</v>
      </c>
      <c r="V108" s="2">
        <v>9.8163976898955205</v>
      </c>
      <c r="W108" s="2">
        <v>7.4817537741384488</v>
      </c>
      <c r="X108" s="2">
        <v>2.524949577787722</v>
      </c>
      <c r="AA108" s="43"/>
      <c r="AB108" s="44"/>
      <c r="AC108" s="44"/>
      <c r="AD108" s="44"/>
      <c r="AE108" s="44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7"/>
    </row>
    <row r="109" spans="1:46">
      <c r="A109" s="31" t="s">
        <v>105</v>
      </c>
      <c r="B109" s="12" t="s">
        <v>137</v>
      </c>
      <c r="C109" s="28">
        <v>5.2631578947368397E-2</v>
      </c>
      <c r="D109" s="28">
        <v>0.22274090594279999</v>
      </c>
      <c r="E109" s="28">
        <v>0.46455331161213498</v>
      </c>
      <c r="F109" s="28">
        <v>0.26133576336991898</v>
      </c>
      <c r="G109" s="28">
        <v>9.4507495203887099E-2</v>
      </c>
      <c r="H109" s="2">
        <v>19.7968061834647</v>
      </c>
      <c r="I109" s="2"/>
      <c r="J109">
        <v>12</v>
      </c>
      <c r="K109">
        <f>COMBIN(J109,2)</f>
        <v>66</v>
      </c>
      <c r="L109" s="45">
        <v>43.589743589743598</v>
      </c>
      <c r="N109" s="33">
        <v>0.5</v>
      </c>
      <c r="O109" s="33">
        <v>0.21212121212121199</v>
      </c>
      <c r="P109" s="33">
        <v>0.13636363636363599</v>
      </c>
      <c r="Q109" s="33">
        <v>0.13636363636363599</v>
      </c>
      <c r="R109" s="33">
        <v>1.5151515151515201E-2</v>
      </c>
      <c r="T109" s="2">
        <v>-19.72610739517734</v>
      </c>
      <c r="U109" s="2">
        <v>7.2727173098044702</v>
      </c>
      <c r="V109" s="2">
        <v>11.223991932231336</v>
      </c>
      <c r="W109" s="2">
        <v>27.689818573467832</v>
      </c>
      <c r="X109" s="2">
        <v>9.9249685138039627</v>
      </c>
      <c r="AA109" s="43"/>
      <c r="AB109" s="44"/>
      <c r="AC109" s="44"/>
      <c r="AD109" s="44"/>
      <c r="AE109" s="44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6">
      <c r="A110" s="31" t="s">
        <v>107</v>
      </c>
      <c r="B110" s="11" t="s">
        <v>135</v>
      </c>
      <c r="C110" s="28">
        <v>0.14583333333333301</v>
      </c>
      <c r="D110" s="28">
        <v>0.29895077979679302</v>
      </c>
      <c r="E110" s="28">
        <v>0.35449735449735398</v>
      </c>
      <c r="F110" s="28">
        <v>0.26090948968001498</v>
      </c>
      <c r="G110" s="28">
        <v>0.275206054223952</v>
      </c>
      <c r="H110" s="2">
        <v>-0.91803034310312193</v>
      </c>
      <c r="I110" s="2"/>
      <c r="J110">
        <v>4</v>
      </c>
      <c r="K110">
        <f>COMBIN(J110,2)</f>
        <v>6</v>
      </c>
      <c r="L110" s="45">
        <v>63.461538461538503</v>
      </c>
      <c r="N110" s="33">
        <v>0.5</v>
      </c>
      <c r="O110" s="33">
        <v>0.16666666666666699</v>
      </c>
      <c r="P110" s="33">
        <v>0.16666666666666699</v>
      </c>
      <c r="Q110" s="33">
        <v>0.16666666666666699</v>
      </c>
      <c r="R110" s="33">
        <v>0</v>
      </c>
      <c r="T110" s="2">
        <v>0</v>
      </c>
      <c r="U110" s="2">
        <v>-0.98935389937645402</v>
      </c>
      <c r="V110" s="2">
        <v>0.93071331950087821</v>
      </c>
      <c r="W110" s="2">
        <v>0.12309461508915517</v>
      </c>
      <c r="X110" s="2">
        <v>0</v>
      </c>
      <c r="AA110" s="43"/>
      <c r="AB110" s="44"/>
      <c r="AC110" s="44"/>
      <c r="AD110" s="44"/>
      <c r="AE110" s="44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6">
      <c r="A111" s="31" t="s">
        <v>108</v>
      </c>
      <c r="B111" s="6" t="s">
        <v>125</v>
      </c>
      <c r="C111" s="28">
        <v>0.37490503194284702</v>
      </c>
      <c r="D111" s="28">
        <v>0.248365527877727</v>
      </c>
      <c r="E111" s="28">
        <v>0.200423976608187</v>
      </c>
      <c r="F111" s="28">
        <v>0.25427412105323899</v>
      </c>
      <c r="G111" s="28">
        <v>0.26290619421473699</v>
      </c>
      <c r="H111" s="2">
        <v>-0.79976470025509128</v>
      </c>
      <c r="I111" s="2"/>
      <c r="J111">
        <v>8</v>
      </c>
      <c r="K111">
        <f>COMBIN(J111,2)</f>
        <v>28</v>
      </c>
      <c r="L111" s="45">
        <v>57.211538461538503</v>
      </c>
      <c r="N111" s="33">
        <v>0.57142857142857095</v>
      </c>
      <c r="O111" s="33">
        <v>0.214285714285714</v>
      </c>
      <c r="P111" s="33">
        <v>7.1428571428571397E-2</v>
      </c>
      <c r="Q111" s="33">
        <v>7.1428571428571397E-2</v>
      </c>
      <c r="R111" s="33">
        <v>7.1428571428571397E-2</v>
      </c>
      <c r="T111" s="2">
        <v>-0.38958909252821544</v>
      </c>
      <c r="U111" s="2">
        <v>0.44083549936453925</v>
      </c>
      <c r="V111" s="2">
        <v>-0.1480988345461523</v>
      </c>
      <c r="W111" s="2">
        <v>-0.26300403608053802</v>
      </c>
      <c r="X111" s="2">
        <v>0.40066589644244904</v>
      </c>
      <c r="AA111" s="43"/>
      <c r="AB111" s="44"/>
      <c r="AC111" s="44"/>
      <c r="AD111" s="44"/>
      <c r="AE111" s="44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6">
      <c r="A112" s="31" t="s">
        <v>109</v>
      </c>
      <c r="B112" s="8" t="s">
        <v>129</v>
      </c>
      <c r="C112" s="28">
        <v>0.31860949508008302</v>
      </c>
      <c r="D112" s="28">
        <v>0.185768604515581</v>
      </c>
      <c r="E112" s="28">
        <v>0.43068647802909898</v>
      </c>
      <c r="F112" s="28">
        <v>0.24222431208442499</v>
      </c>
      <c r="G112" s="28">
        <v>0.16742369821481501</v>
      </c>
      <c r="H112" s="2">
        <v>10.296645840099242</v>
      </c>
      <c r="I112" s="2"/>
      <c r="J112">
        <v>18</v>
      </c>
      <c r="K112">
        <f>COMBIN(J112,2)</f>
        <v>153</v>
      </c>
      <c r="L112" s="45">
        <v>61.965811965812001</v>
      </c>
      <c r="N112" s="33">
        <v>0.57516339869280997</v>
      </c>
      <c r="O112" s="33">
        <v>0.20261437908496699</v>
      </c>
      <c r="P112" s="33">
        <v>0.13725490196078399</v>
      </c>
      <c r="Q112" s="33">
        <v>6.5359477124182996E-2</v>
      </c>
      <c r="R112" s="33">
        <v>1.9607843137254902E-2</v>
      </c>
      <c r="T112" s="2">
        <v>-8.1718637813879997</v>
      </c>
      <c r="U112" s="2">
        <v>2.8142224548006864</v>
      </c>
      <c r="V112" s="2">
        <v>2.357907963324879</v>
      </c>
      <c r="W112" s="2">
        <v>1.4581624781321532</v>
      </c>
      <c r="X112" s="2">
        <v>19.949937343260032</v>
      </c>
      <c r="AA112" s="43"/>
      <c r="AB112" s="44"/>
      <c r="AC112" s="44"/>
      <c r="AD112" s="44"/>
      <c r="AE112" s="44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>
      <c r="A113" s="31" t="s">
        <v>111</v>
      </c>
      <c r="B113" s="40" t="s">
        <v>143</v>
      </c>
      <c r="C113" s="28">
        <v>0.32159442724458198</v>
      </c>
      <c r="D113" s="28">
        <v>0.231061388860201</v>
      </c>
      <c r="E113" s="28">
        <v>0.313678804855275</v>
      </c>
      <c r="F113" s="28">
        <v>0.21931369744554099</v>
      </c>
      <c r="G113" s="28">
        <v>0.206163987542097</v>
      </c>
      <c r="H113" s="2">
        <v>1.4796643313951363</v>
      </c>
      <c r="I113" s="2"/>
      <c r="J113">
        <v>9</v>
      </c>
      <c r="K113">
        <f>COMBIN(J113,2)</f>
        <v>36</v>
      </c>
      <c r="L113" s="45">
        <v>56.410256410256402</v>
      </c>
      <c r="N113" s="33">
        <v>0.58333333333333304</v>
      </c>
      <c r="O113" s="33">
        <v>0.25</v>
      </c>
      <c r="P113" s="33">
        <v>5.5555555555555601E-2</v>
      </c>
      <c r="Q113" s="33">
        <v>5.5555555555555601E-2</v>
      </c>
      <c r="R113" s="33">
        <v>5.5555555555555601E-2</v>
      </c>
      <c r="T113" s="2">
        <v>-0.87054565700637332</v>
      </c>
      <c r="U113" s="2">
        <v>1.1376145210860404</v>
      </c>
      <c r="V113" s="2">
        <v>-3.1384327255741438</v>
      </c>
      <c r="W113" s="2">
        <v>2.5021415232229081</v>
      </c>
      <c r="X113" s="2">
        <v>469785779791743.37</v>
      </c>
      <c r="AA113" s="43"/>
      <c r="AB113" s="44"/>
      <c r="AC113" s="44"/>
      <c r="AD113" s="44"/>
      <c r="AE113" s="44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>
      <c r="A114" s="31" t="s">
        <v>112</v>
      </c>
      <c r="B114" s="13" t="s">
        <v>139</v>
      </c>
      <c r="C114" s="28" t="s">
        <v>150</v>
      </c>
      <c r="D114" s="28">
        <v>0.163793103448276</v>
      </c>
      <c r="E114" s="28">
        <v>0.55000000000000004</v>
      </c>
      <c r="F114" s="28">
        <v>0.20134228187919501</v>
      </c>
      <c r="G114" s="28">
        <v>0.18993213025320099</v>
      </c>
      <c r="H114" s="2">
        <v>1.1103133048096137</v>
      </c>
      <c r="I114" s="2"/>
      <c r="J114">
        <v>2</v>
      </c>
      <c r="K114">
        <f>COMBIN(J114,2)</f>
        <v>1</v>
      </c>
      <c r="L114" s="45">
        <v>76.923076923076906</v>
      </c>
      <c r="N114" s="33">
        <v>0</v>
      </c>
      <c r="O114" s="33">
        <v>1</v>
      </c>
      <c r="P114" s="33">
        <v>0</v>
      </c>
      <c r="Q114" s="33">
        <v>0</v>
      </c>
      <c r="R114" s="33">
        <v>0</v>
      </c>
      <c r="T114" s="2">
        <v>-1.6401784004141691</v>
      </c>
      <c r="U114" s="2">
        <v>1.6401784004141691</v>
      </c>
      <c r="V114" s="2">
        <v>0</v>
      </c>
      <c r="W114" s="2">
        <v>0</v>
      </c>
      <c r="X114" s="2">
        <v>0</v>
      </c>
      <c r="AA114" s="43"/>
      <c r="AB114" s="44"/>
      <c r="AC114" s="44"/>
      <c r="AD114" s="44"/>
      <c r="AE114" s="44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>
      <c r="A115" s="31" t="s">
        <v>113</v>
      </c>
      <c r="B115" s="14" t="s">
        <v>141</v>
      </c>
      <c r="C115" s="28">
        <v>0.30359399945313298</v>
      </c>
      <c r="D115" s="28">
        <v>0.20920626964352401</v>
      </c>
      <c r="E115" s="28">
        <v>0.25686568374538299</v>
      </c>
      <c r="F115" s="28">
        <v>0.19429119995150401</v>
      </c>
      <c r="G115" s="28">
        <v>0.19287433698298201</v>
      </c>
      <c r="H115" s="2">
        <v>0.136446422220349</v>
      </c>
      <c r="I115" s="2"/>
      <c r="J115">
        <v>9</v>
      </c>
      <c r="K115">
        <f>COMBIN(J115,2)</f>
        <v>36</v>
      </c>
      <c r="L115" s="45">
        <v>53.4188034188034</v>
      </c>
      <c r="N115" s="33">
        <v>0.77777777777777801</v>
      </c>
      <c r="O115" s="33">
        <v>8.3333333333333301E-2</v>
      </c>
      <c r="P115" s="33">
        <v>5.5555555555555601E-2</v>
      </c>
      <c r="Q115" s="33">
        <v>8.3333333333333301E-2</v>
      </c>
      <c r="R115" s="33">
        <v>0</v>
      </c>
      <c r="T115" s="2">
        <v>0.4808486666342085</v>
      </c>
      <c r="U115" s="2">
        <v>-0.91447932193329717</v>
      </c>
      <c r="V115" s="2">
        <v>0.91017989393658028</v>
      </c>
      <c r="W115" s="2">
        <v>1.9837548929883413</v>
      </c>
      <c r="X115" s="2">
        <v>-1.9837548929883413</v>
      </c>
      <c r="AA115" s="43"/>
      <c r="AB115" s="44"/>
      <c r="AC115" s="44"/>
      <c r="AD115" s="44"/>
      <c r="AE115" s="44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>
      <c r="A116" s="31" t="s">
        <v>114</v>
      </c>
      <c r="B116" s="14" t="s">
        <v>141</v>
      </c>
      <c r="C116" s="28">
        <v>0.23611111111111099</v>
      </c>
      <c r="D116" s="28">
        <v>0.18835185365047299</v>
      </c>
      <c r="E116" s="28">
        <v>0.38181471306471298</v>
      </c>
      <c r="F116" s="28">
        <v>0.17934405767063499</v>
      </c>
      <c r="G116" s="28">
        <v>0.107678900132387</v>
      </c>
      <c r="H116" s="2">
        <v>5.0771216506407537</v>
      </c>
      <c r="I116" s="2"/>
      <c r="J116">
        <v>9</v>
      </c>
      <c r="K116">
        <f>COMBIN(J116,2)</f>
        <v>36</v>
      </c>
      <c r="L116" s="45">
        <v>51.282051282051299</v>
      </c>
      <c r="N116" s="33">
        <v>0.72222222222222199</v>
      </c>
      <c r="O116" s="33">
        <v>0.22222222222222199</v>
      </c>
      <c r="P116" s="33">
        <v>0</v>
      </c>
      <c r="Q116" s="33">
        <v>0</v>
      </c>
      <c r="R116" s="33">
        <v>5.5555555555555601E-2</v>
      </c>
      <c r="T116" s="2">
        <v>-1.747630766796646</v>
      </c>
      <c r="U116" s="2">
        <v>1.3330529766078443</v>
      </c>
      <c r="V116" s="2">
        <v>-1.1988074427618498</v>
      </c>
      <c r="W116" s="2">
        <v>-0.18996863662603428</v>
      </c>
      <c r="X116" s="2">
        <v>14.107455692733893</v>
      </c>
      <c r="AA116" s="43"/>
      <c r="AB116" s="44"/>
      <c r="AC116" s="44"/>
      <c r="AD116" s="44"/>
      <c r="AE116" s="44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>
      <c r="A117" s="31" t="s">
        <v>115</v>
      </c>
      <c r="B117" s="14" t="s">
        <v>141</v>
      </c>
      <c r="C117" s="28">
        <v>0.33333333333333298</v>
      </c>
      <c r="D117" s="28">
        <v>0.12584801043705199</v>
      </c>
      <c r="E117" s="28">
        <v>0.375</v>
      </c>
      <c r="F117" s="28">
        <v>0.123221142401755</v>
      </c>
      <c r="G117" s="28">
        <v>0.13912948681932399</v>
      </c>
      <c r="H117" s="2">
        <v>-0.60084347300794849</v>
      </c>
      <c r="I117" s="2"/>
      <c r="J117">
        <v>3</v>
      </c>
      <c r="K117">
        <f>COMBIN(J117,2)</f>
        <v>3</v>
      </c>
      <c r="L117" s="45">
        <v>41.025641025641001</v>
      </c>
      <c r="N117" s="33">
        <v>0.66666666666666696</v>
      </c>
      <c r="O117" s="33">
        <v>0.33333333333333298</v>
      </c>
      <c r="P117" s="33">
        <v>0</v>
      </c>
      <c r="Q117" s="33">
        <v>0</v>
      </c>
      <c r="R117" s="33">
        <v>0</v>
      </c>
      <c r="T117" s="2">
        <v>-0.14249955245188661</v>
      </c>
      <c r="U117" s="2">
        <v>0.6686022625651552</v>
      </c>
      <c r="V117" s="2">
        <v>-0.63750172604019284</v>
      </c>
      <c r="W117" s="2">
        <v>0</v>
      </c>
      <c r="X117" s="2">
        <v>0</v>
      </c>
      <c r="AA117" s="43"/>
      <c r="AB117" s="44"/>
      <c r="AC117" s="44"/>
      <c r="AD117" s="44"/>
      <c r="AE117" s="44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>
      <c r="A118" s="31" t="s">
        <v>116</v>
      </c>
      <c r="B118" s="14" t="s">
        <v>141</v>
      </c>
      <c r="C118" s="28" t="s">
        <v>150</v>
      </c>
      <c r="D118" s="28">
        <v>5.21739130434783E-2</v>
      </c>
      <c r="E118" s="28">
        <v>0.05</v>
      </c>
      <c r="F118" s="28">
        <v>5.1094890510948898E-2</v>
      </c>
      <c r="G118" s="28">
        <v>4.6355785190952299E-2</v>
      </c>
      <c r="H118" s="2">
        <v>0.79221739156388782</v>
      </c>
      <c r="I118" s="2"/>
      <c r="J118">
        <v>2</v>
      </c>
      <c r="K118">
        <f>COMBIN(J118,2)</f>
        <v>1</v>
      </c>
      <c r="L118" s="45">
        <v>55.769230769230802</v>
      </c>
      <c r="N118" s="33">
        <v>1</v>
      </c>
      <c r="O118" s="33">
        <v>0</v>
      </c>
      <c r="P118" s="33">
        <v>0</v>
      </c>
      <c r="Q118" s="33">
        <v>0</v>
      </c>
      <c r="R118" s="33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AA118" s="43"/>
      <c r="AB118" s="44"/>
      <c r="AC118" s="44"/>
      <c r="AD118" s="44"/>
      <c r="AE118" s="44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>
      <c r="C119" s="28">
        <f>AVERAGE(C3:C118)</f>
        <v>0.48363551507131469</v>
      </c>
      <c r="D119" s="28">
        <f t="shared" ref="D119:G119" si="0">AVERAGE(D3:D118)</f>
        <v>0.46353423560219359</v>
      </c>
      <c r="E119" s="28">
        <f t="shared" si="0"/>
        <v>0.56047974529260347</v>
      </c>
      <c r="F119" s="28">
        <f t="shared" si="0"/>
        <v>0.46450079930644667</v>
      </c>
      <c r="G119" s="28">
        <f t="shared" si="0"/>
        <v>0.42063202499501162</v>
      </c>
    </row>
    <row r="120" spans="1:45">
      <c r="C120">
        <f>COUNTIF(C3:C118,"&gt;0.5")</f>
        <v>53</v>
      </c>
      <c r="D120">
        <f t="shared" ref="D120:G120" si="1">COUNTIF(D3:D118,"&gt;0.5")</f>
        <v>52</v>
      </c>
      <c r="E120">
        <f t="shared" si="1"/>
        <v>74</v>
      </c>
      <c r="F120">
        <f t="shared" si="1"/>
        <v>46</v>
      </c>
      <c r="G120">
        <f t="shared" si="1"/>
        <v>44</v>
      </c>
    </row>
    <row r="121" spans="1:45" ht="16.5" thickBot="1">
      <c r="C121">
        <f>COUNTIF(C4:C119,"&gt;0.7")</f>
        <v>12</v>
      </c>
      <c r="D121">
        <f t="shared" ref="D121:G121" si="2">COUNTIF(D4:D119,"&gt;0.7")</f>
        <v>7</v>
      </c>
      <c r="E121">
        <f t="shared" si="2"/>
        <v>19</v>
      </c>
      <c r="F121">
        <f t="shared" si="2"/>
        <v>5</v>
      </c>
      <c r="G121">
        <f t="shared" si="2"/>
        <v>4</v>
      </c>
    </row>
    <row r="122" spans="1:45" ht="16.5" thickTop="1">
      <c r="A122" s="3" t="s">
        <v>122</v>
      </c>
      <c r="B122" s="4" t="s">
        <v>123</v>
      </c>
      <c r="G122" s="29"/>
      <c r="I122" s="37" t="s">
        <v>161</v>
      </c>
      <c r="J122" s="38"/>
    </row>
    <row r="123" spans="1:45">
      <c r="A123" s="5" t="s">
        <v>124</v>
      </c>
      <c r="B123" s="6" t="s">
        <v>125</v>
      </c>
      <c r="G123" s="30"/>
      <c r="I123" s="18" t="s">
        <v>162</v>
      </c>
      <c r="J123" s="19" t="s">
        <v>117</v>
      </c>
    </row>
    <row r="124" spans="1:45">
      <c r="A124" s="5" t="s">
        <v>126</v>
      </c>
      <c r="B124" s="7" t="s">
        <v>127</v>
      </c>
      <c r="I124" s="20"/>
      <c r="J124" s="21"/>
    </row>
    <row r="125" spans="1:45">
      <c r="A125" s="5" t="s">
        <v>128</v>
      </c>
      <c r="B125" s="8" t="s">
        <v>129</v>
      </c>
      <c r="I125" s="20" t="s">
        <v>149</v>
      </c>
      <c r="J125" s="22">
        <v>3.33</v>
      </c>
    </row>
    <row r="126" spans="1:45">
      <c r="A126" s="5" t="s">
        <v>130</v>
      </c>
      <c r="B126" s="9" t="s">
        <v>131</v>
      </c>
      <c r="I126" s="20" t="s">
        <v>147</v>
      </c>
      <c r="J126" s="23">
        <v>3.76</v>
      </c>
    </row>
    <row r="127" spans="1:45" ht="16.5" thickBot="1">
      <c r="A127" s="5" t="s">
        <v>132</v>
      </c>
      <c r="B127" s="10" t="s">
        <v>133</v>
      </c>
      <c r="I127" s="24" t="s">
        <v>148</v>
      </c>
      <c r="J127" s="25">
        <v>4.3</v>
      </c>
    </row>
    <row r="128" spans="1:45" ht="16.5" thickTop="1">
      <c r="A128" s="5" t="s">
        <v>134</v>
      </c>
      <c r="B128" s="11" t="s">
        <v>135</v>
      </c>
    </row>
    <row r="129" spans="1:2">
      <c r="A129" s="5" t="s">
        <v>136</v>
      </c>
      <c r="B129" s="12" t="s">
        <v>137</v>
      </c>
    </row>
    <row r="130" spans="1:2">
      <c r="A130" s="5" t="s">
        <v>138</v>
      </c>
      <c r="B130" s="13" t="s">
        <v>139</v>
      </c>
    </row>
    <row r="131" spans="1:2">
      <c r="A131" s="5" t="s">
        <v>140</v>
      </c>
      <c r="B131" s="14" t="s">
        <v>141</v>
      </c>
    </row>
    <row r="132" spans="1:2" ht="16.5" thickBot="1">
      <c r="A132" s="16" t="s">
        <v>142</v>
      </c>
      <c r="B132" s="17" t="s">
        <v>143</v>
      </c>
    </row>
    <row r="133" spans="1:2" ht="16.5" thickTop="1"/>
  </sheetData>
  <sortState ref="A3:X118">
    <sortCondition descending="1" ref="F3:F118"/>
    <sortCondition ref="A3:A118"/>
  </sortState>
  <mergeCells count="4">
    <mergeCell ref="C1:F1"/>
    <mergeCell ref="N1:R1"/>
    <mergeCell ref="I122:J122"/>
    <mergeCell ref="T1:X1"/>
  </mergeCells>
  <conditionalFormatting sqref="C133:C1048576 C119:G121">
    <cfRule type="containsText" dxfId="12" priority="113" operator="containsText" text="Nucleotide">
      <formula>NOT(ISERROR(SEARCH("Nucleotide",C119)))</formula>
    </cfRule>
    <cfRule type="containsText" dxfId="11" priority="113" operator="containsText" text="Energy">
      <formula>NOT(ISERROR(SEARCH("Energy",C119)))</formula>
    </cfRule>
    <cfRule type="containsText" dxfId="10" priority="113" operator="containsText" text="Carbo">
      <formula>NOT(ISERROR(SEARCH("Carbo",C119)))</formula>
    </cfRule>
    <cfRule type="containsText" dxfId="9" priority="113" operator="containsText" text="secondary">
      <formula>NOT(ISERROR(SEARCH("secondary",C119)))</formula>
    </cfRule>
    <cfRule type="containsText" dxfId="8" priority="113" operator="containsText" text="Other">
      <formula>NOT(ISERROR(SEARCH("Other",C119)))</formula>
    </cfRule>
    <cfRule type="containsText" dxfId="7" priority="113" operator="containsText" text="Lipid">
      <formula>NOT(ISERROR(SEARCH("Lipid",C119)))</formula>
    </cfRule>
    <cfRule type="containsText" dxfId="6" priority="113" operator="containsText" text="Glycan">
      <formula>NOT(ISERROR(SEARCH("Glycan",C119)))</formula>
    </cfRule>
    <cfRule type="containsText" dxfId="5" priority="113" operator="containsText" text="vitamins">
      <formula>NOT(ISERROR(SEARCH("vitamins",C119)))</formula>
    </cfRule>
    <cfRule type="containsText" dxfId="4" priority="113" operator="containsText" text="xenobiotics">
      <formula>NOT(ISERROR(SEARCH("xenobiotics",C119)))</formula>
    </cfRule>
    <cfRule type="containsText" dxfId="3" priority="113" operator="containsText" text="Amino">
      <formula>NOT(ISERROR(SEARCH("Amino",C119)))</formula>
    </cfRule>
  </conditionalFormatting>
  <conditionalFormatting sqref="T3:X118">
    <cfRule type="colorScale" priority="49">
      <colorScale>
        <cfvo type="num" val="-10"/>
        <cfvo type="num" val="0"/>
        <cfvo type="num" val="10"/>
        <color rgb="FF0070C0"/>
        <color rgb="FFFFFF00"/>
        <color rgb="FFC00000"/>
      </colorScale>
    </cfRule>
  </conditionalFormatting>
  <conditionalFormatting sqref="C3:G118">
    <cfRule type="colorScale" priority="47">
      <colorScale>
        <cfvo type="num" val="0"/>
        <cfvo type="num" val="0.5"/>
        <cfvo type="num" val="1"/>
        <color rgb="FF5A8AC6"/>
        <color rgb="FFFFEB84"/>
        <color rgb="FFF8696B"/>
      </colorScale>
    </cfRule>
  </conditionalFormatting>
  <conditionalFormatting sqref="N3:R118">
    <cfRule type="colorScale" priority="46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L3:L118">
    <cfRule type="colorScale" priority="43">
      <colorScale>
        <cfvo type="num" val="0"/>
        <cfvo type="num" val="50"/>
        <cfvo type="num" val="100"/>
        <color theme="6" tint="-0.249977111117893"/>
        <color theme="0"/>
        <color rgb="FF7030A0"/>
      </colorScale>
    </cfRule>
  </conditionalFormatting>
  <conditionalFormatting sqref="H3:H118">
    <cfRule type="cellIs" dxfId="2" priority="8" operator="between">
      <formula>-3.33</formula>
      <formula>3.33</formula>
    </cfRule>
    <cfRule type="cellIs" dxfId="1" priority="9" operator="between">
      <formula>3.76</formula>
      <formula>4.3</formula>
    </cfRule>
    <cfRule type="cellIs" dxfId="0" priority="10" operator="greaterThan">
      <formula>4.3</formula>
    </cfRule>
  </conditionalFormatting>
  <conditionalFormatting sqref="AB3:AE118">
    <cfRule type="colorScale" priority="7">
      <colorScale>
        <cfvo type="num" val="0"/>
        <cfvo type="num" val="50"/>
        <cfvo type="num" val="100"/>
        <color rgb="FF002060"/>
        <color rgb="FFFFFF00"/>
        <color rgb="FFFF0000"/>
      </colorScale>
    </cfRule>
  </conditionalFormatting>
  <conditionalFormatting sqref="AC3:AC118">
    <cfRule type="colorScale" priority="177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AD3:AD118">
    <cfRule type="colorScale" priority="179">
      <colorScale>
        <cfvo type="min" val="0"/>
        <cfvo type="percentile" val="50"/>
        <cfvo type="max" val="0"/>
        <color rgb="FF5A8AC6"/>
        <color rgb="FFFFEB84"/>
        <color rgb="FFF8696B"/>
      </colorScale>
    </cfRule>
  </conditionalFormatting>
  <conditionalFormatting sqref="AE3:AE118">
    <cfRule type="colorScale" priority="181">
      <colorScale>
        <cfvo type="min" val="0"/>
        <cfvo type="percentile" val="50"/>
        <cfvo type="max" val="0"/>
        <color rgb="FF0066CC"/>
        <color rgb="FFFFFF00"/>
        <color rgb="FFFF0000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 </cp:lastModifiedBy>
  <cp:lastPrinted>2008-06-17T17:46:50Z</cp:lastPrinted>
  <dcterms:created xsi:type="dcterms:W3CDTF">2006-09-21T21:11:12Z</dcterms:created>
  <dcterms:modified xsi:type="dcterms:W3CDTF">2008-06-27T21:08:15Z</dcterms:modified>
</cp:coreProperties>
</file>